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ilopadron/Desktop/JV Individual Templates/"/>
    </mc:Choice>
  </mc:AlternateContent>
  <xr:revisionPtr revIDLastSave="0" documentId="8_{B2437A59-C896-074D-A233-F935B9AFC46E}" xr6:coauthVersionLast="43" xr6:coauthVersionMax="43" xr10:uidLastSave="{00000000-0000-0000-0000-000000000000}"/>
  <bookViews>
    <workbookView xWindow="43240" yWindow="1980" windowWidth="36120" windowHeight="20100" xr2:uid="{CC7C0A31-F3C3-0740-A09C-A08416C9D692}"/>
  </bookViews>
  <sheets>
    <sheet name="Rent Roll &amp; Unit Mix" sheetId="1" r:id="rId1"/>
  </sheets>
  <externalReferences>
    <externalReference r:id="rId2"/>
  </externalReferences>
  <definedNames>
    <definedName name="_18_unit_multifamily_construction_plus_commercial_unit_located_____________________________________________________________________________________________at_625_S._10th_Street__Las_Vegas__NV_89101" localSheetId="0">#REF!</definedName>
    <definedName name="_18_unit_multifamily_construction_plus_commercial_unit_located_____________________________________________________________________________________________at_625_S._10th_Street__Las_Vegas__NV_89101">#REF!</definedName>
    <definedName name="_18_unit_multifamily_construction_plus_commercial_unit_located_____________________________________________________________at_625_S._10th_Street__Las_Vegas__NV_89101" localSheetId="0">'Rent Roll &amp; Unit Mix'!#REF!</definedName>
    <definedName name="_18_unit_multifamily_construction_plus_commercial_unit_located_____________________________________________________________at_625_S._10th_Street__Las_Vegas__NV_8910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7" i="1" l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Q17" i="1"/>
  <c r="P17" i="1"/>
  <c r="R17" i="1" s="1"/>
  <c r="I17" i="1"/>
  <c r="Q16" i="1"/>
  <c r="P16" i="1"/>
  <c r="I16" i="1"/>
  <c r="Q15" i="1"/>
  <c r="P15" i="1"/>
  <c r="I15" i="1"/>
  <c r="Q14" i="1"/>
  <c r="P14" i="1"/>
  <c r="I14" i="1"/>
  <c r="Q13" i="1"/>
  <c r="P13" i="1"/>
  <c r="R13" i="1" s="1"/>
  <c r="I13" i="1"/>
  <c r="I12" i="1"/>
  <c r="I11" i="1"/>
  <c r="I10" i="1"/>
  <c r="P9" i="1"/>
  <c r="I9" i="1"/>
  <c r="P8" i="1"/>
  <c r="I8" i="1"/>
  <c r="I7" i="1"/>
  <c r="I6" i="1"/>
  <c r="P5" i="1"/>
  <c r="P4" i="1"/>
  <c r="P3" i="1"/>
  <c r="P6" i="1" s="1"/>
  <c r="P7" i="1" s="1"/>
  <c r="C2" i="1"/>
  <c r="R16" i="1" l="1"/>
  <c r="R15" i="1"/>
  <c r="R14" i="1"/>
</calcChain>
</file>

<file path=xl/sharedStrings.xml><?xml version="1.0" encoding="utf-8"?>
<sst xmlns="http://schemas.openxmlformats.org/spreadsheetml/2006/main" count="100" uniqueCount="37">
  <si>
    <t>Rent Roll</t>
  </si>
  <si>
    <t>Totals</t>
  </si>
  <si>
    <t>KEY</t>
  </si>
  <si>
    <t>Date</t>
  </si>
  <si>
    <t>Units</t>
  </si>
  <si>
    <t>Studio</t>
  </si>
  <si>
    <t>Beds</t>
  </si>
  <si>
    <t>One Bed</t>
  </si>
  <si>
    <t>Unit</t>
  </si>
  <si>
    <t>Baths</t>
  </si>
  <si>
    <t>Unit Status</t>
  </si>
  <si>
    <t>Lease Start Date</t>
  </si>
  <si>
    <t>Lease Expiration Date</t>
  </si>
  <si>
    <t>SqFt</t>
  </si>
  <si>
    <t>Total Tenant Rent</t>
  </si>
  <si>
    <t>Section 8</t>
  </si>
  <si>
    <t>Subsidy</t>
  </si>
  <si>
    <t>Tenant Rent</t>
  </si>
  <si>
    <t>Occupant</t>
  </si>
  <si>
    <t>Bathrooms</t>
  </si>
  <si>
    <t>Two Bed</t>
  </si>
  <si>
    <t>Occupied</t>
  </si>
  <si>
    <t>TBD</t>
  </si>
  <si>
    <t>Occupancy</t>
  </si>
  <si>
    <t>Three Bed</t>
  </si>
  <si>
    <t>Vacancy</t>
  </si>
  <si>
    <t>Four Bedroom</t>
  </si>
  <si>
    <t>John Smith</t>
  </si>
  <si>
    <t>Total Monthly Rent</t>
  </si>
  <si>
    <t>Vacant</t>
  </si>
  <si>
    <t>Total SF</t>
  </si>
  <si>
    <t>Total</t>
  </si>
  <si>
    <t>Studio Units</t>
  </si>
  <si>
    <t>One-Bed</t>
  </si>
  <si>
    <t>Two-Bed</t>
  </si>
  <si>
    <t>Three-Bed</t>
  </si>
  <si>
    <t>Four-Bed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</si>
</sst>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%"/>
  </numFmts>
  <fonts count="14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0"/>
      <name val="Helvetica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Helvetica"/>
      <family val="2"/>
    </font>
    <font>
      <sz val="12"/>
      <color theme="0"/>
      <name val="Helvetica"/>
      <family val="2"/>
    </font>
    <font>
      <sz val="10"/>
      <color theme="0"/>
      <name val="Arial"/>
      <family val="2"/>
    </font>
    <font>
      <sz val="12"/>
      <color indexed="8"/>
      <name val="Helvetica"/>
      <family val="2"/>
    </font>
    <font>
      <sz val="12"/>
      <color rgb="FF0432FF"/>
      <name val="Helvetica"/>
      <family val="2"/>
    </font>
    <font>
      <b/>
      <u/>
      <sz val="12"/>
      <color theme="1"/>
      <name val="Helvetica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355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3" borderId="1" xfId="3" applyFont="1" applyFill="1" applyBorder="1"/>
    <xf numFmtId="0" fontId="4" fillId="3" borderId="2" xfId="3" applyFont="1" applyFill="1" applyBorder="1"/>
    <xf numFmtId="0" fontId="5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4" borderId="1" xfId="3" applyFont="1" applyFill="1" applyBorder="1"/>
    <xf numFmtId="0" fontId="7" fillId="4" borderId="3" xfId="3" applyFont="1" applyFill="1" applyBorder="1"/>
    <xf numFmtId="0" fontId="8" fillId="3" borderId="4" xfId="0" applyFont="1" applyFill="1" applyBorder="1" applyAlignment="1">
      <alignment vertical="center"/>
    </xf>
    <xf numFmtId="0" fontId="9" fillId="3" borderId="5" xfId="0" applyFont="1" applyFill="1" applyBorder="1"/>
    <xf numFmtId="0" fontId="10" fillId="2" borderId="6" xfId="0" applyFont="1" applyFill="1" applyBorder="1"/>
    <xf numFmtId="14" fontId="11" fillId="2" borderId="0" xfId="0" applyNumberFormat="1" applyFont="1" applyFill="1"/>
    <xf numFmtId="0" fontId="7" fillId="2" borderId="0" xfId="0" applyFont="1" applyFill="1"/>
    <xf numFmtId="0" fontId="7" fillId="2" borderId="7" xfId="0" applyFont="1" applyFill="1" applyBorder="1"/>
    <xf numFmtId="0" fontId="7" fillId="2" borderId="4" xfId="4" applyFont="1" applyFill="1" applyBorder="1"/>
    <xf numFmtId="1" fontId="7" fillId="2" borderId="5" xfId="1" applyNumberFormat="1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10" fillId="2" borderId="10" xfId="0" applyFont="1" applyFill="1" applyBorder="1"/>
    <xf numFmtId="0" fontId="7" fillId="2" borderId="11" xfId="0" applyFont="1" applyFill="1" applyBorder="1"/>
    <xf numFmtId="1" fontId="7" fillId="2" borderId="9" xfId="0" applyNumberFormat="1" applyFont="1" applyFill="1" applyBorder="1"/>
    <xf numFmtId="0" fontId="12" fillId="2" borderId="12" xfId="0" applyFont="1" applyFill="1" applyBorder="1" applyAlignment="1">
      <alignment horizontal="center"/>
    </xf>
    <xf numFmtId="164" fontId="7" fillId="2" borderId="9" xfId="0" applyNumberFormat="1" applyFont="1" applyFill="1" applyBorder="1"/>
    <xf numFmtId="0" fontId="11" fillId="5" borderId="13" xfId="0" applyFont="1" applyFill="1" applyBorder="1" applyAlignment="1" applyProtection="1">
      <alignment wrapText="1"/>
      <protection locked="0"/>
    </xf>
    <xf numFmtId="1" fontId="11" fillId="5" borderId="13" xfId="0" applyNumberFormat="1" applyFont="1" applyFill="1" applyBorder="1" applyAlignment="1" applyProtection="1">
      <alignment horizontal="center"/>
      <protection locked="0"/>
    </xf>
    <xf numFmtId="164" fontId="11" fillId="5" borderId="13" xfId="0" applyNumberFormat="1" applyFont="1" applyFill="1" applyBorder="1" applyAlignment="1" applyProtection="1">
      <alignment horizontal="center"/>
      <protection locked="0"/>
    </xf>
    <xf numFmtId="0" fontId="11" fillId="5" borderId="13" xfId="0" applyFont="1" applyFill="1" applyBorder="1" applyAlignment="1">
      <alignment horizontal="center"/>
    </xf>
    <xf numFmtId="14" fontId="11" fillId="5" borderId="13" xfId="0" applyNumberFormat="1" applyFont="1" applyFill="1" applyBorder="1" applyAlignment="1">
      <alignment horizontal="center"/>
    </xf>
    <xf numFmtId="0" fontId="11" fillId="5" borderId="13" xfId="0" applyFont="1" applyFill="1" applyBorder="1"/>
    <xf numFmtId="44" fontId="7" fillId="0" borderId="13" xfId="1" applyFont="1" applyBorder="1" applyAlignment="1">
      <alignment horizontal="center"/>
    </xf>
    <xf numFmtId="44" fontId="11" fillId="5" borderId="13" xfId="1" applyFont="1" applyFill="1" applyBorder="1" applyAlignment="1">
      <alignment horizontal="center"/>
    </xf>
    <xf numFmtId="165" fontId="7" fillId="2" borderId="9" xfId="2" applyNumberFormat="1" applyFont="1" applyFill="1" applyBorder="1"/>
    <xf numFmtId="0" fontId="11" fillId="5" borderId="14" xfId="0" applyFont="1" applyFill="1" applyBorder="1" applyAlignment="1">
      <alignment wrapText="1"/>
    </xf>
    <xf numFmtId="1" fontId="11" fillId="5" borderId="14" xfId="0" applyNumberFormat="1" applyFont="1" applyFill="1" applyBorder="1" applyAlignment="1" applyProtection="1">
      <alignment horizontal="center"/>
      <protection locked="0"/>
    </xf>
    <xf numFmtId="164" fontId="11" fillId="5" borderId="14" xfId="0" applyNumberFormat="1" applyFont="1" applyFill="1" applyBorder="1" applyAlignment="1" applyProtection="1">
      <alignment horizontal="center"/>
      <protection locked="0"/>
    </xf>
    <xf numFmtId="0" fontId="11" fillId="5" borderId="14" xfId="0" applyFont="1" applyFill="1" applyBorder="1" applyAlignment="1">
      <alignment horizontal="center"/>
    </xf>
    <xf numFmtId="14" fontId="11" fillId="5" borderId="14" xfId="0" applyNumberFormat="1" applyFont="1" applyFill="1" applyBorder="1" applyAlignment="1">
      <alignment horizontal="center"/>
    </xf>
    <xf numFmtId="0" fontId="11" fillId="5" borderId="14" xfId="0" applyFont="1" applyFill="1" applyBorder="1"/>
    <xf numFmtId="44" fontId="7" fillId="0" borderId="14" xfId="1" applyFont="1" applyBorder="1" applyAlignment="1">
      <alignment horizontal="center"/>
    </xf>
    <xf numFmtId="44" fontId="11" fillId="5" borderId="14" xfId="1" applyFont="1" applyFill="1" applyBorder="1" applyAlignment="1">
      <alignment horizontal="center"/>
    </xf>
    <xf numFmtId="44" fontId="11" fillId="5" borderId="14" xfId="1" applyFont="1" applyFill="1" applyBorder="1" applyAlignment="1">
      <alignment horizontal="center" vertical="top"/>
    </xf>
    <xf numFmtId="0" fontId="7" fillId="2" borderId="15" xfId="0" applyFont="1" applyFill="1" applyBorder="1"/>
    <xf numFmtId="0" fontId="7" fillId="2" borderId="16" xfId="0" applyFont="1" applyFill="1" applyBorder="1"/>
    <xf numFmtId="0" fontId="13" fillId="2" borderId="0" xfId="0" applyFont="1" applyFill="1"/>
    <xf numFmtId="0" fontId="11" fillId="5" borderId="14" xfId="0" applyFont="1" applyFill="1" applyBorder="1" applyAlignment="1" applyProtection="1">
      <alignment wrapText="1"/>
      <protection locked="0"/>
    </xf>
    <xf numFmtId="44" fontId="7" fillId="2" borderId="9" xfId="0" applyNumberFormat="1" applyFont="1" applyFill="1" applyBorder="1"/>
    <xf numFmtId="0" fontId="13" fillId="0" borderId="0" xfId="0" applyFont="1"/>
    <xf numFmtId="3" fontId="7" fillId="2" borderId="16" xfId="0" applyNumberFormat="1" applyFont="1" applyFill="1" applyBorder="1"/>
    <xf numFmtId="0" fontId="7" fillId="2" borderId="17" xfId="0" applyFont="1" applyFill="1" applyBorder="1"/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9" fillId="2" borderId="0" xfId="0" applyFont="1" applyFill="1"/>
  </cellXfs>
  <cellStyles count="5">
    <cellStyle name="Currency" xfId="1" builtinId="4"/>
    <cellStyle name="Normal" xfId="0" builtinId="0"/>
    <cellStyle name="Normal 2 2 2" xfId="3" xr:uid="{5AD9640B-6AD0-C848-9126-4BEF5371EF09}"/>
    <cellStyle name="Normal 2 3 2" xfId="4" xr:uid="{ED9A1AEE-087F-6140-8335-33E5247D029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169333</xdr:rowOff>
    </xdr:from>
    <xdr:to>
      <xdr:col>0</xdr:col>
      <xdr:colOff>1279728</xdr:colOff>
      <xdr:row>7</xdr:row>
      <xdr:rowOff>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7BF90D-EE16-3348-8A6E-8A2D07F6D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7" y="169333"/>
          <a:ext cx="1195061" cy="1258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ilopadron/Dropbox%20(Janover%20Ventures)/MFL%20&amp;%20CRE%20Loans%20Team%20Folder/Templates/Financial%20Template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Roll &amp; Unit Mix (2)"/>
      <sheetName val="Loan Summary"/>
      <sheetName val="Financials"/>
      <sheetName val="Month by Month P&amp;L"/>
      <sheetName val="Capex"/>
      <sheetName val="Rent Roll &amp; Unit Mix"/>
      <sheetName val="Org Chart and Sponsor"/>
    </sheetNames>
    <sheetDataSet>
      <sheetData sheetId="0"/>
      <sheetData sheetId="1">
        <row r="4">
          <cell r="E4" t="str">
            <v>Property Name Here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4E38-EC52-EF41-83CE-899DE195788F}">
  <sheetPr>
    <pageSetUpPr fitToPage="1"/>
  </sheetPr>
  <dimension ref="A1:AC167"/>
  <sheetViews>
    <sheetView tabSelected="1" zoomScale="90" zoomScaleNormal="90" zoomScalePageLayoutView="110" workbookViewId="0">
      <selection activeCell="E17" sqref="E17"/>
    </sheetView>
  </sheetViews>
  <sheetFormatPr baseColWidth="10" defaultColWidth="8.6640625" defaultRowHeight="13" x14ac:dyDescent="0.15"/>
  <cols>
    <col min="1" max="1" width="18" style="1" customWidth="1"/>
    <col min="2" max="2" width="12" customWidth="1"/>
    <col min="3" max="3" width="9.6640625" bestFit="1" customWidth="1"/>
    <col min="4" max="4" width="10.6640625" bestFit="1" customWidth="1"/>
    <col min="5" max="5" width="16.6640625" customWidth="1"/>
    <col min="6" max="7" width="23.6640625" customWidth="1"/>
    <col min="8" max="8" width="12.83203125" customWidth="1"/>
    <col min="9" max="12" width="23.6640625" customWidth="1"/>
    <col min="13" max="13" width="22.6640625" bestFit="1" customWidth="1"/>
    <col min="14" max="14" width="6.83203125" style="1" customWidth="1"/>
    <col min="15" max="15" width="18.33203125" bestFit="1" customWidth="1"/>
    <col min="16" max="16" width="12.83203125" bestFit="1" customWidth="1"/>
    <col min="17" max="17" width="11.1640625" bestFit="1" customWidth="1"/>
    <col min="19" max="19" width="14.1640625" bestFit="1" customWidth="1"/>
  </cols>
  <sheetData>
    <row r="1" spans="1:29" ht="16" customHeight="1" thickBot="1" x14ac:dyDescent="0.25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6" customHeight="1" thickBot="1" x14ac:dyDescent="0.25">
      <c r="B2" s="3" t="s">
        <v>0</v>
      </c>
      <c r="C2" s="4" t="str">
        <f>'[1]Loan Summary'!E4</f>
        <v>Property Name Here</v>
      </c>
      <c r="D2" s="5"/>
      <c r="E2" s="5"/>
      <c r="F2" s="6"/>
      <c r="G2" s="6"/>
      <c r="H2" s="6"/>
      <c r="I2" s="6"/>
      <c r="J2" s="6"/>
      <c r="K2" s="6"/>
      <c r="L2" s="6"/>
      <c r="M2" s="7"/>
      <c r="O2" s="8" t="s">
        <v>1</v>
      </c>
      <c r="P2" s="9"/>
      <c r="Q2" s="1"/>
      <c r="R2" s="10" t="s">
        <v>2</v>
      </c>
      <c r="S2" s="11"/>
      <c r="T2" s="1"/>
      <c r="U2" s="1"/>
      <c r="V2" s="1"/>
      <c r="W2" s="1"/>
      <c r="X2" s="1"/>
      <c r="Y2" s="1"/>
      <c r="Z2" s="1"/>
    </row>
    <row r="3" spans="1:29" ht="16" customHeight="1" x14ac:dyDescent="0.2">
      <c r="B3" s="12" t="s">
        <v>3</v>
      </c>
      <c r="C3" s="13">
        <v>43586</v>
      </c>
      <c r="D3" s="14"/>
      <c r="E3" s="14"/>
      <c r="F3" s="14"/>
      <c r="G3" s="14"/>
      <c r="H3" s="14"/>
      <c r="I3" s="14"/>
      <c r="J3" s="14"/>
      <c r="K3" s="14"/>
      <c r="L3" s="14"/>
      <c r="M3" s="15"/>
      <c r="O3" s="16" t="s">
        <v>4</v>
      </c>
      <c r="P3" s="17">
        <f>COUNT(B6:B167)</f>
        <v>31</v>
      </c>
      <c r="Q3" s="1"/>
      <c r="R3" s="18">
        <v>0</v>
      </c>
      <c r="S3" s="19" t="s">
        <v>5</v>
      </c>
      <c r="T3" s="1"/>
      <c r="U3" s="1"/>
      <c r="V3" s="1"/>
      <c r="W3" s="1"/>
      <c r="X3" s="1"/>
      <c r="Y3" s="1"/>
      <c r="Z3" s="1"/>
    </row>
    <row r="4" spans="1:29" ht="16" customHeight="1" x14ac:dyDescent="0.2">
      <c r="B4" s="20"/>
      <c r="C4" s="13"/>
      <c r="D4" s="14"/>
      <c r="E4" s="14"/>
      <c r="F4" s="14"/>
      <c r="G4" s="14"/>
      <c r="H4" s="14"/>
      <c r="I4" s="14"/>
      <c r="J4" s="14"/>
      <c r="K4" s="14"/>
      <c r="L4" s="14"/>
      <c r="M4" s="21"/>
      <c r="O4" s="18" t="s">
        <v>6</v>
      </c>
      <c r="P4" s="22">
        <f>SUM(C6:C167)</f>
        <v>44</v>
      </c>
      <c r="Q4" s="1"/>
      <c r="R4" s="18">
        <v>1</v>
      </c>
      <c r="S4" s="19" t="s">
        <v>7</v>
      </c>
      <c r="T4" s="1"/>
      <c r="U4" s="1"/>
      <c r="V4" s="1"/>
      <c r="W4" s="1"/>
      <c r="X4" s="1"/>
      <c r="Y4" s="1"/>
      <c r="Z4" s="1"/>
    </row>
    <row r="5" spans="1:29" ht="16" customHeight="1" x14ac:dyDescent="0.2">
      <c r="B5" s="23" t="s">
        <v>8</v>
      </c>
      <c r="C5" s="23" t="s">
        <v>6</v>
      </c>
      <c r="D5" s="23" t="s">
        <v>9</v>
      </c>
      <c r="E5" s="23" t="s">
        <v>10</v>
      </c>
      <c r="F5" s="2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23" t="s">
        <v>16</v>
      </c>
      <c r="L5" s="23" t="s">
        <v>17</v>
      </c>
      <c r="M5" s="23" t="s">
        <v>18</v>
      </c>
      <c r="O5" s="18" t="s">
        <v>19</v>
      </c>
      <c r="P5" s="24">
        <f>SUM(D6:D167)</f>
        <v>55</v>
      </c>
      <c r="Q5" s="1"/>
      <c r="R5" s="18">
        <v>2</v>
      </c>
      <c r="S5" s="19" t="s">
        <v>20</v>
      </c>
      <c r="T5" s="1"/>
      <c r="U5" s="1"/>
      <c r="V5" s="1"/>
      <c r="W5" s="1"/>
      <c r="X5" s="1"/>
      <c r="Y5" s="1"/>
      <c r="Z5" s="1"/>
    </row>
    <row r="6" spans="1:29" ht="16" customHeight="1" x14ac:dyDescent="0.2">
      <c r="B6" s="25">
        <v>1</v>
      </c>
      <c r="C6" s="26">
        <v>1</v>
      </c>
      <c r="D6" s="27">
        <v>1</v>
      </c>
      <c r="E6" s="28" t="s">
        <v>21</v>
      </c>
      <c r="F6" s="29">
        <v>43313</v>
      </c>
      <c r="G6" s="29">
        <v>43678</v>
      </c>
      <c r="H6" s="30">
        <v>600</v>
      </c>
      <c r="I6" s="31">
        <f>SUM(J6:L6)</f>
        <v>1300</v>
      </c>
      <c r="J6" s="32">
        <v>0</v>
      </c>
      <c r="K6" s="32">
        <v>0</v>
      </c>
      <c r="L6" s="32">
        <v>1300</v>
      </c>
      <c r="M6" s="28" t="s">
        <v>22</v>
      </c>
      <c r="O6" s="18" t="s">
        <v>23</v>
      </c>
      <c r="P6" s="33">
        <f>(COUNTIF(E6:E167,"Occupied"))/P3</f>
        <v>0.93548387096774188</v>
      </c>
      <c r="Q6" s="1"/>
      <c r="R6" s="18">
        <v>3</v>
      </c>
      <c r="S6" s="19" t="s">
        <v>24</v>
      </c>
      <c r="T6" s="1"/>
      <c r="U6" s="1"/>
      <c r="V6" s="1"/>
      <c r="W6" s="1"/>
      <c r="X6" s="1"/>
      <c r="Y6" s="1"/>
      <c r="Z6" s="1"/>
    </row>
    <row r="7" spans="1:29" ht="16" customHeight="1" thickBot="1" x14ac:dyDescent="0.25">
      <c r="B7" s="34">
        <v>2</v>
      </c>
      <c r="C7" s="35">
        <v>1</v>
      </c>
      <c r="D7" s="36">
        <v>2</v>
      </c>
      <c r="E7" s="37" t="s">
        <v>21</v>
      </c>
      <c r="F7" s="38">
        <v>43314</v>
      </c>
      <c r="G7" s="38">
        <v>43679</v>
      </c>
      <c r="H7" s="39">
        <v>600</v>
      </c>
      <c r="I7" s="40">
        <f t="shared" ref="I7:I36" si="0">SUM(J7:L7)</f>
        <v>1300</v>
      </c>
      <c r="J7" s="41">
        <v>0</v>
      </c>
      <c r="K7" s="41">
        <v>0</v>
      </c>
      <c r="L7" s="42">
        <v>1300</v>
      </c>
      <c r="M7" s="37" t="s">
        <v>22</v>
      </c>
      <c r="O7" s="18" t="s">
        <v>25</v>
      </c>
      <c r="P7" s="33">
        <f>1-P6</f>
        <v>6.4516129032258118E-2</v>
      </c>
      <c r="Q7" s="1"/>
      <c r="R7" s="43">
        <v>4</v>
      </c>
      <c r="S7" s="44" t="s">
        <v>26</v>
      </c>
      <c r="T7" s="1"/>
      <c r="U7" s="1"/>
      <c r="V7" s="1"/>
      <c r="W7" s="1"/>
      <c r="X7" s="1"/>
      <c r="Y7" s="1"/>
      <c r="Z7" s="1"/>
    </row>
    <row r="8" spans="1:29" s="48" customFormat="1" ht="16" customHeight="1" x14ac:dyDescent="0.2">
      <c r="A8" s="45"/>
      <c r="B8" s="46">
        <v>3</v>
      </c>
      <c r="C8" s="35">
        <v>1</v>
      </c>
      <c r="D8" s="36">
        <v>1</v>
      </c>
      <c r="E8" s="37" t="s">
        <v>21</v>
      </c>
      <c r="F8" s="38">
        <v>43315</v>
      </c>
      <c r="G8" s="38">
        <v>43680</v>
      </c>
      <c r="H8" s="39">
        <v>600</v>
      </c>
      <c r="I8" s="40">
        <f t="shared" si="0"/>
        <v>1300</v>
      </c>
      <c r="J8" s="41">
        <v>0</v>
      </c>
      <c r="K8" s="41">
        <v>0</v>
      </c>
      <c r="L8" s="42">
        <v>1300</v>
      </c>
      <c r="M8" s="37" t="s">
        <v>27</v>
      </c>
      <c r="N8" s="45"/>
      <c r="O8" s="18" t="s">
        <v>28</v>
      </c>
      <c r="P8" s="47">
        <f>SUM(I6:I67)</f>
        <v>39200</v>
      </c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9" ht="16" customHeight="1" thickBot="1" x14ac:dyDescent="0.25">
      <c r="B9" s="34">
        <v>4</v>
      </c>
      <c r="C9" s="35">
        <v>1</v>
      </c>
      <c r="D9" s="36">
        <v>1.5</v>
      </c>
      <c r="E9" s="37" t="s">
        <v>29</v>
      </c>
      <c r="F9" s="38">
        <v>43316</v>
      </c>
      <c r="G9" s="38">
        <v>43681</v>
      </c>
      <c r="H9" s="39">
        <v>600</v>
      </c>
      <c r="I9" s="40">
        <f t="shared" si="0"/>
        <v>1300</v>
      </c>
      <c r="J9" s="41">
        <v>0</v>
      </c>
      <c r="K9" s="41">
        <v>0</v>
      </c>
      <c r="L9" s="42">
        <v>1300</v>
      </c>
      <c r="M9" s="37" t="s">
        <v>27</v>
      </c>
      <c r="O9" s="43" t="s">
        <v>30</v>
      </c>
      <c r="P9" s="49">
        <f>SUM(H6:H167)</f>
        <v>21200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s="48" customFormat="1" ht="16" customHeight="1" x14ac:dyDescent="0.2">
      <c r="A10" s="45"/>
      <c r="B10" s="25">
        <v>5</v>
      </c>
      <c r="C10" s="35">
        <v>1</v>
      </c>
      <c r="D10" s="36">
        <v>1</v>
      </c>
      <c r="E10" s="37" t="s">
        <v>21</v>
      </c>
      <c r="F10" s="38">
        <v>43317</v>
      </c>
      <c r="G10" s="38">
        <v>43682</v>
      </c>
      <c r="H10" s="39">
        <v>600</v>
      </c>
      <c r="I10" s="40">
        <f t="shared" si="0"/>
        <v>1300</v>
      </c>
      <c r="J10" s="41">
        <v>0</v>
      </c>
      <c r="K10" s="41">
        <v>0</v>
      </c>
      <c r="L10" s="42">
        <v>1300</v>
      </c>
      <c r="M10" s="37" t="s">
        <v>27</v>
      </c>
      <c r="N10" s="45"/>
      <c r="O10" s="14"/>
      <c r="P10" s="14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9" s="48" customFormat="1" ht="16" customHeight="1" thickBot="1" x14ac:dyDescent="0.25">
      <c r="A11" s="45"/>
      <c r="B11" s="34">
        <v>6</v>
      </c>
      <c r="C11" s="35">
        <v>1</v>
      </c>
      <c r="D11" s="36">
        <v>1</v>
      </c>
      <c r="E11" s="37" t="s">
        <v>21</v>
      </c>
      <c r="F11" s="38">
        <v>43318</v>
      </c>
      <c r="G11" s="38">
        <v>43683</v>
      </c>
      <c r="H11" s="39">
        <v>600</v>
      </c>
      <c r="I11" s="40">
        <f t="shared" si="0"/>
        <v>1300</v>
      </c>
      <c r="J11" s="41">
        <v>0</v>
      </c>
      <c r="K11" s="41">
        <v>0</v>
      </c>
      <c r="L11" s="42">
        <v>1300</v>
      </c>
      <c r="M11" s="37" t="s">
        <v>27</v>
      </c>
      <c r="N11" s="45"/>
      <c r="O11" s="14"/>
      <c r="P11" s="14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9" ht="16" customHeight="1" thickBot="1" x14ac:dyDescent="0.25">
      <c r="B12" s="46">
        <v>7</v>
      </c>
      <c r="C12" s="35">
        <v>1</v>
      </c>
      <c r="D12" s="36">
        <v>1</v>
      </c>
      <c r="E12" s="37" t="s">
        <v>21</v>
      </c>
      <c r="F12" s="38">
        <v>43319</v>
      </c>
      <c r="G12" s="38">
        <v>43684</v>
      </c>
      <c r="H12" s="39">
        <v>600</v>
      </c>
      <c r="I12" s="40">
        <f t="shared" si="0"/>
        <v>1300</v>
      </c>
      <c r="J12" s="41">
        <v>0</v>
      </c>
      <c r="K12" s="41">
        <v>0</v>
      </c>
      <c r="L12" s="42">
        <v>1300</v>
      </c>
      <c r="M12" s="37" t="s">
        <v>27</v>
      </c>
      <c r="O12" s="50"/>
      <c r="P12" s="51" t="s">
        <v>31</v>
      </c>
      <c r="Q12" s="52" t="s">
        <v>21</v>
      </c>
      <c r="R12" s="53" t="s">
        <v>29</v>
      </c>
      <c r="S12" s="1"/>
      <c r="T12" s="1"/>
      <c r="U12" s="1"/>
      <c r="V12" s="1"/>
      <c r="W12" s="1"/>
      <c r="X12" s="1"/>
      <c r="Y12" s="1"/>
      <c r="Z12" s="1"/>
    </row>
    <row r="13" spans="1:29" s="48" customFormat="1" ht="16" customHeight="1" thickTop="1" x14ac:dyDescent="0.2">
      <c r="A13" s="45"/>
      <c r="B13" s="34">
        <v>8</v>
      </c>
      <c r="C13" s="35">
        <v>1</v>
      </c>
      <c r="D13" s="36">
        <v>1</v>
      </c>
      <c r="E13" s="37" t="s">
        <v>21</v>
      </c>
      <c r="F13" s="38">
        <v>43320</v>
      </c>
      <c r="G13" s="38">
        <v>43685</v>
      </c>
      <c r="H13" s="39">
        <v>600</v>
      </c>
      <c r="I13" s="40">
        <f t="shared" si="0"/>
        <v>1300</v>
      </c>
      <c r="J13" s="41">
        <v>0</v>
      </c>
      <c r="K13" s="41">
        <v>0</v>
      </c>
      <c r="L13" s="42">
        <v>1300</v>
      </c>
      <c r="M13" s="37" t="s">
        <v>27</v>
      </c>
      <c r="N13" s="45"/>
      <c r="O13" s="18" t="s">
        <v>32</v>
      </c>
      <c r="P13" s="54">
        <f>COUNTIF(C6:C56,0)</f>
        <v>8</v>
      </c>
      <c r="Q13" s="55">
        <f>COUNTIFS(C6:C167,0,E6:E167,E6)</f>
        <v>8</v>
      </c>
      <c r="R13" s="56">
        <f>P13-Q13</f>
        <v>0</v>
      </c>
      <c r="S13" s="45"/>
      <c r="T13" s="45"/>
      <c r="U13" s="45"/>
      <c r="V13" s="45"/>
      <c r="W13" s="45"/>
      <c r="X13" s="45"/>
      <c r="Y13" s="45"/>
      <c r="Z13" s="45"/>
    </row>
    <row r="14" spans="1:29" s="48" customFormat="1" ht="16" customHeight="1" x14ac:dyDescent="0.2">
      <c r="A14" s="45"/>
      <c r="B14" s="25">
        <v>9</v>
      </c>
      <c r="C14" s="35">
        <v>1</v>
      </c>
      <c r="D14" s="36">
        <v>1</v>
      </c>
      <c r="E14" s="37" t="s">
        <v>29</v>
      </c>
      <c r="F14" s="38">
        <v>43321</v>
      </c>
      <c r="G14" s="38">
        <v>43686</v>
      </c>
      <c r="H14" s="39">
        <v>600</v>
      </c>
      <c r="I14" s="40">
        <f t="shared" si="0"/>
        <v>1300</v>
      </c>
      <c r="J14" s="41">
        <v>0</v>
      </c>
      <c r="K14" s="41">
        <v>0</v>
      </c>
      <c r="L14" s="42">
        <v>1300</v>
      </c>
      <c r="M14" s="37" t="s">
        <v>27</v>
      </c>
      <c r="N14" s="45"/>
      <c r="O14" s="18" t="s">
        <v>33</v>
      </c>
      <c r="P14" s="54">
        <f>COUNTIF(C6:C56,1)</f>
        <v>9</v>
      </c>
      <c r="Q14" s="55">
        <f>COUNTIFS(C6:C167,1,E6:E167,E6)</f>
        <v>7</v>
      </c>
      <c r="R14" s="56">
        <f t="shared" ref="R14:R17" si="1">P14-Q14</f>
        <v>2</v>
      </c>
      <c r="S14" s="45"/>
      <c r="T14" s="45"/>
      <c r="U14" s="45"/>
      <c r="V14" s="45"/>
      <c r="W14" s="45"/>
      <c r="X14" s="45"/>
      <c r="Y14" s="45"/>
      <c r="Z14" s="45"/>
    </row>
    <row r="15" spans="1:29" s="48" customFormat="1" ht="16" customHeight="1" x14ac:dyDescent="0.2">
      <c r="A15" s="45"/>
      <c r="B15" s="34">
        <v>10</v>
      </c>
      <c r="C15" s="35">
        <v>0</v>
      </c>
      <c r="D15" s="36">
        <v>1</v>
      </c>
      <c r="E15" s="37" t="s">
        <v>21</v>
      </c>
      <c r="F15" s="38">
        <v>43322</v>
      </c>
      <c r="G15" s="38">
        <v>43687</v>
      </c>
      <c r="H15" s="39">
        <v>400</v>
      </c>
      <c r="I15" s="40">
        <f t="shared" si="0"/>
        <v>900</v>
      </c>
      <c r="J15" s="41">
        <v>0</v>
      </c>
      <c r="K15" s="41">
        <v>0</v>
      </c>
      <c r="L15" s="42">
        <v>900</v>
      </c>
      <c r="M15" s="37" t="s">
        <v>27</v>
      </c>
      <c r="N15" s="45"/>
      <c r="O15" s="18" t="s">
        <v>34</v>
      </c>
      <c r="P15" s="54">
        <f>COUNTIF(C6:C56,2)</f>
        <v>7</v>
      </c>
      <c r="Q15" s="55">
        <f>COUNTIFS(C6:C167,2,E6:E167,E6)</f>
        <v>7</v>
      </c>
      <c r="R15" s="56">
        <f t="shared" si="1"/>
        <v>0</v>
      </c>
      <c r="S15" s="45"/>
      <c r="T15" s="45"/>
      <c r="U15" s="45"/>
      <c r="V15" s="45"/>
      <c r="W15" s="45"/>
      <c r="X15" s="45"/>
      <c r="Y15" s="45"/>
      <c r="Z15" s="45"/>
    </row>
    <row r="16" spans="1:29" ht="16" customHeight="1" x14ac:dyDescent="0.2">
      <c r="B16" s="46">
        <v>11</v>
      </c>
      <c r="C16" s="35">
        <v>0</v>
      </c>
      <c r="D16" s="36">
        <v>1</v>
      </c>
      <c r="E16" s="37" t="s">
        <v>21</v>
      </c>
      <c r="F16" s="38">
        <v>43323</v>
      </c>
      <c r="G16" s="38">
        <v>43688</v>
      </c>
      <c r="H16" s="39">
        <v>400</v>
      </c>
      <c r="I16" s="40">
        <f t="shared" si="0"/>
        <v>900</v>
      </c>
      <c r="J16" s="41">
        <v>0</v>
      </c>
      <c r="K16" s="41">
        <v>0</v>
      </c>
      <c r="L16" s="42">
        <v>900</v>
      </c>
      <c r="M16" s="37" t="s">
        <v>27</v>
      </c>
      <c r="O16" s="18" t="s">
        <v>35</v>
      </c>
      <c r="P16" s="54">
        <f>COUNTIF(C6:C56,3)</f>
        <v>7</v>
      </c>
      <c r="Q16" s="55">
        <f>COUNTIFS(C6:C167,3,E6:E167,E6)</f>
        <v>7</v>
      </c>
      <c r="R16" s="56">
        <f t="shared" si="1"/>
        <v>0</v>
      </c>
      <c r="S16" s="1"/>
      <c r="T16" s="1"/>
      <c r="U16" s="1"/>
      <c r="V16" s="1"/>
      <c r="W16" s="1"/>
      <c r="X16" s="1"/>
      <c r="Y16" s="1"/>
      <c r="Z16" s="1"/>
    </row>
    <row r="17" spans="1:26" s="48" customFormat="1" ht="16" customHeight="1" thickBot="1" x14ac:dyDescent="0.25">
      <c r="A17" s="45"/>
      <c r="B17" s="34">
        <v>12</v>
      </c>
      <c r="C17" s="35">
        <v>0</v>
      </c>
      <c r="D17" s="36">
        <v>1</v>
      </c>
      <c r="E17" s="37" t="s">
        <v>21</v>
      </c>
      <c r="F17" s="38">
        <v>43324</v>
      </c>
      <c r="G17" s="38">
        <v>43689</v>
      </c>
      <c r="H17" s="39">
        <v>400</v>
      </c>
      <c r="I17" s="40">
        <f t="shared" si="0"/>
        <v>900</v>
      </c>
      <c r="J17" s="41">
        <v>0</v>
      </c>
      <c r="K17" s="41">
        <v>0</v>
      </c>
      <c r="L17" s="42">
        <v>900</v>
      </c>
      <c r="M17" s="37" t="s">
        <v>27</v>
      </c>
      <c r="N17" s="45"/>
      <c r="O17" s="43" t="s">
        <v>36</v>
      </c>
      <c r="P17" s="57">
        <f>COUNTIF(C6:C56,4)</f>
        <v>0</v>
      </c>
      <c r="Q17" s="58">
        <f>COUNTIFS(C6:C167,4,E6:E167,E6)</f>
        <v>0</v>
      </c>
      <c r="R17" s="59">
        <f t="shared" si="1"/>
        <v>0</v>
      </c>
      <c r="S17" s="45"/>
      <c r="T17" s="45"/>
      <c r="U17" s="45"/>
      <c r="V17" s="45"/>
      <c r="W17" s="45"/>
      <c r="X17" s="45"/>
      <c r="Y17" s="45"/>
      <c r="Z17" s="45"/>
    </row>
    <row r="18" spans="1:26" s="48" customFormat="1" ht="16" customHeight="1" x14ac:dyDescent="0.2">
      <c r="A18" s="45"/>
      <c r="B18" s="25">
        <v>13</v>
      </c>
      <c r="C18" s="35">
        <v>0</v>
      </c>
      <c r="D18" s="36">
        <v>1</v>
      </c>
      <c r="E18" s="37" t="s">
        <v>21</v>
      </c>
      <c r="F18" s="38">
        <v>43325</v>
      </c>
      <c r="G18" s="38">
        <v>43690</v>
      </c>
      <c r="H18" s="39">
        <v>400</v>
      </c>
      <c r="I18" s="40">
        <f t="shared" si="0"/>
        <v>900</v>
      </c>
      <c r="J18" s="41">
        <v>0</v>
      </c>
      <c r="K18" s="41">
        <v>0</v>
      </c>
      <c r="L18" s="42">
        <v>900</v>
      </c>
      <c r="M18" s="37" t="s">
        <v>27</v>
      </c>
      <c r="N18" s="45"/>
      <c r="O18" s="1"/>
      <c r="P18" s="1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s="48" customFormat="1" ht="16" customHeight="1" x14ac:dyDescent="0.2">
      <c r="A19" s="45"/>
      <c r="B19" s="34">
        <v>14</v>
      </c>
      <c r="C19" s="35">
        <v>0</v>
      </c>
      <c r="D19" s="36">
        <v>1.5</v>
      </c>
      <c r="E19" s="37" t="s">
        <v>21</v>
      </c>
      <c r="F19" s="38">
        <v>43326</v>
      </c>
      <c r="G19" s="38">
        <v>43691</v>
      </c>
      <c r="H19" s="39">
        <v>400</v>
      </c>
      <c r="I19" s="40">
        <f t="shared" si="0"/>
        <v>900</v>
      </c>
      <c r="J19" s="41">
        <v>0</v>
      </c>
      <c r="K19" s="41">
        <v>0</v>
      </c>
      <c r="L19" s="42">
        <v>900</v>
      </c>
      <c r="M19" s="37" t="s">
        <v>27</v>
      </c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s="48" customFormat="1" ht="16" customHeight="1" x14ac:dyDescent="0.2">
      <c r="A20" s="45"/>
      <c r="B20" s="46">
        <v>15</v>
      </c>
      <c r="C20" s="35">
        <v>0</v>
      </c>
      <c r="D20" s="36">
        <v>1</v>
      </c>
      <c r="E20" s="37" t="s">
        <v>21</v>
      </c>
      <c r="F20" s="38">
        <v>43327</v>
      </c>
      <c r="G20" s="38">
        <v>43692</v>
      </c>
      <c r="H20" s="39">
        <v>400</v>
      </c>
      <c r="I20" s="40">
        <f t="shared" si="0"/>
        <v>900</v>
      </c>
      <c r="J20" s="41">
        <v>0</v>
      </c>
      <c r="K20" s="41">
        <v>0</v>
      </c>
      <c r="L20" s="42">
        <v>900</v>
      </c>
      <c r="M20" s="37" t="s">
        <v>27</v>
      </c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s="48" customFormat="1" ht="16" customHeight="1" x14ac:dyDescent="0.2">
      <c r="A21" s="45"/>
      <c r="B21" s="34">
        <v>16</v>
      </c>
      <c r="C21" s="35">
        <v>0</v>
      </c>
      <c r="D21" s="36">
        <v>1</v>
      </c>
      <c r="E21" s="37" t="s">
        <v>21</v>
      </c>
      <c r="F21" s="38">
        <v>43328</v>
      </c>
      <c r="G21" s="38">
        <v>43693</v>
      </c>
      <c r="H21" s="39">
        <v>400</v>
      </c>
      <c r="I21" s="40">
        <f t="shared" si="0"/>
        <v>900</v>
      </c>
      <c r="J21" s="41">
        <v>0</v>
      </c>
      <c r="K21" s="41">
        <v>0</v>
      </c>
      <c r="L21" s="42">
        <v>900</v>
      </c>
      <c r="M21" s="37" t="s">
        <v>27</v>
      </c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s="48" customFormat="1" ht="16" customHeight="1" x14ac:dyDescent="0.2">
      <c r="A22" s="45"/>
      <c r="B22" s="25">
        <v>17</v>
      </c>
      <c r="C22" s="35">
        <v>0</v>
      </c>
      <c r="D22" s="36">
        <v>1</v>
      </c>
      <c r="E22" s="37" t="s">
        <v>21</v>
      </c>
      <c r="F22" s="38">
        <v>43329</v>
      </c>
      <c r="G22" s="38">
        <v>43694</v>
      </c>
      <c r="H22" s="39">
        <v>400</v>
      </c>
      <c r="I22" s="40">
        <f t="shared" si="0"/>
        <v>900</v>
      </c>
      <c r="J22" s="41">
        <v>0</v>
      </c>
      <c r="K22" s="41">
        <v>0</v>
      </c>
      <c r="L22" s="42">
        <v>900</v>
      </c>
      <c r="M22" s="37" t="s">
        <v>27</v>
      </c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s="48" customFormat="1" ht="16" customHeight="1" x14ac:dyDescent="0.2">
      <c r="A23" s="45"/>
      <c r="B23" s="34">
        <v>18</v>
      </c>
      <c r="C23" s="35">
        <v>3</v>
      </c>
      <c r="D23" s="36">
        <v>3</v>
      </c>
      <c r="E23" s="37" t="s">
        <v>21</v>
      </c>
      <c r="F23" s="38">
        <v>43330</v>
      </c>
      <c r="G23" s="38">
        <v>43695</v>
      </c>
      <c r="H23" s="39">
        <v>1000</v>
      </c>
      <c r="I23" s="40">
        <f t="shared" si="0"/>
        <v>1500</v>
      </c>
      <c r="J23" s="41">
        <v>0</v>
      </c>
      <c r="K23" s="41">
        <v>0</v>
      </c>
      <c r="L23" s="42">
        <v>1500</v>
      </c>
      <c r="M23" s="37" t="s">
        <v>27</v>
      </c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s="48" customFormat="1" ht="16" customHeight="1" x14ac:dyDescent="0.2">
      <c r="A24" s="45"/>
      <c r="B24" s="46">
        <v>19</v>
      </c>
      <c r="C24" s="35">
        <v>3</v>
      </c>
      <c r="D24" s="36">
        <v>3</v>
      </c>
      <c r="E24" s="37" t="s">
        <v>21</v>
      </c>
      <c r="F24" s="38">
        <v>43331</v>
      </c>
      <c r="G24" s="38">
        <v>43696</v>
      </c>
      <c r="H24" s="39">
        <v>1000</v>
      </c>
      <c r="I24" s="40">
        <f t="shared" si="0"/>
        <v>1500</v>
      </c>
      <c r="J24" s="41">
        <v>0</v>
      </c>
      <c r="K24" s="41">
        <v>0</v>
      </c>
      <c r="L24" s="42">
        <v>1500</v>
      </c>
      <c r="M24" s="37" t="s">
        <v>27</v>
      </c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s="48" customFormat="1" ht="16" customHeight="1" x14ac:dyDescent="0.2">
      <c r="A25" s="45"/>
      <c r="B25" s="34">
        <v>20</v>
      </c>
      <c r="C25" s="35">
        <v>3</v>
      </c>
      <c r="D25" s="36">
        <v>3</v>
      </c>
      <c r="E25" s="37" t="s">
        <v>21</v>
      </c>
      <c r="F25" s="38">
        <v>43332</v>
      </c>
      <c r="G25" s="38">
        <v>43697</v>
      </c>
      <c r="H25" s="39">
        <v>1000</v>
      </c>
      <c r="I25" s="40">
        <f t="shared" si="0"/>
        <v>1500</v>
      </c>
      <c r="J25" s="41">
        <v>0</v>
      </c>
      <c r="K25" s="41">
        <v>0</v>
      </c>
      <c r="L25" s="42">
        <v>1500</v>
      </c>
      <c r="M25" s="37" t="s">
        <v>27</v>
      </c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s="48" customFormat="1" ht="16" customHeight="1" x14ac:dyDescent="0.2">
      <c r="A26" s="45"/>
      <c r="B26" s="25">
        <v>21</v>
      </c>
      <c r="C26" s="35">
        <v>3</v>
      </c>
      <c r="D26" s="36">
        <v>3</v>
      </c>
      <c r="E26" s="37" t="s">
        <v>21</v>
      </c>
      <c r="F26" s="38">
        <v>43333</v>
      </c>
      <c r="G26" s="38">
        <v>43698</v>
      </c>
      <c r="H26" s="39">
        <v>1000</v>
      </c>
      <c r="I26" s="40">
        <f t="shared" si="0"/>
        <v>1500</v>
      </c>
      <c r="J26" s="41">
        <v>0</v>
      </c>
      <c r="K26" s="41">
        <v>0</v>
      </c>
      <c r="L26" s="42">
        <v>1500</v>
      </c>
      <c r="M26" s="37" t="s">
        <v>27</v>
      </c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6" s="48" customFormat="1" ht="16" customHeight="1" x14ac:dyDescent="0.2">
      <c r="A27" s="45"/>
      <c r="B27" s="34">
        <v>22</v>
      </c>
      <c r="C27" s="35">
        <v>3</v>
      </c>
      <c r="D27" s="36">
        <v>3</v>
      </c>
      <c r="E27" s="37" t="s">
        <v>21</v>
      </c>
      <c r="F27" s="38">
        <v>43334</v>
      </c>
      <c r="G27" s="38">
        <v>43699</v>
      </c>
      <c r="H27" s="39">
        <v>1000</v>
      </c>
      <c r="I27" s="40">
        <f t="shared" si="0"/>
        <v>1500</v>
      </c>
      <c r="J27" s="41">
        <v>0</v>
      </c>
      <c r="K27" s="41">
        <v>0</v>
      </c>
      <c r="L27" s="42">
        <v>1500</v>
      </c>
      <c r="M27" s="37" t="s">
        <v>27</v>
      </c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6" s="48" customFormat="1" ht="16" customHeight="1" x14ac:dyDescent="0.2">
      <c r="A28" s="45"/>
      <c r="B28" s="46">
        <v>23</v>
      </c>
      <c r="C28" s="35">
        <v>3</v>
      </c>
      <c r="D28" s="36">
        <v>3</v>
      </c>
      <c r="E28" s="37" t="s">
        <v>21</v>
      </c>
      <c r="F28" s="38">
        <v>43335</v>
      </c>
      <c r="G28" s="38">
        <v>43700</v>
      </c>
      <c r="H28" s="39">
        <v>1000</v>
      </c>
      <c r="I28" s="40">
        <f t="shared" si="0"/>
        <v>1500</v>
      </c>
      <c r="J28" s="41">
        <v>0</v>
      </c>
      <c r="K28" s="41">
        <v>0</v>
      </c>
      <c r="L28" s="42">
        <v>1500</v>
      </c>
      <c r="M28" s="37" t="s">
        <v>27</v>
      </c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6" s="48" customFormat="1" ht="16" customHeight="1" x14ac:dyDescent="0.2">
      <c r="A29" s="45"/>
      <c r="B29" s="34">
        <v>24</v>
      </c>
      <c r="C29" s="35">
        <v>3</v>
      </c>
      <c r="D29" s="36">
        <v>3</v>
      </c>
      <c r="E29" s="37" t="s">
        <v>21</v>
      </c>
      <c r="F29" s="38">
        <v>43336</v>
      </c>
      <c r="G29" s="38">
        <v>43701</v>
      </c>
      <c r="H29" s="39">
        <v>1000</v>
      </c>
      <c r="I29" s="40">
        <f t="shared" si="0"/>
        <v>1500</v>
      </c>
      <c r="J29" s="41">
        <v>0</v>
      </c>
      <c r="K29" s="41">
        <v>0</v>
      </c>
      <c r="L29" s="42">
        <v>1500</v>
      </c>
      <c r="M29" s="37" t="s">
        <v>27</v>
      </c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6" s="48" customFormat="1" ht="16" customHeight="1" x14ac:dyDescent="0.2">
      <c r="A30" s="45"/>
      <c r="B30" s="25">
        <v>25</v>
      </c>
      <c r="C30" s="35">
        <v>2</v>
      </c>
      <c r="D30" s="36">
        <v>3</v>
      </c>
      <c r="E30" s="37" t="s">
        <v>21</v>
      </c>
      <c r="F30" s="38">
        <v>43337</v>
      </c>
      <c r="G30" s="38">
        <v>43702</v>
      </c>
      <c r="H30" s="39">
        <v>800</v>
      </c>
      <c r="I30" s="40">
        <f t="shared" si="0"/>
        <v>1400</v>
      </c>
      <c r="J30" s="41">
        <v>0</v>
      </c>
      <c r="K30" s="41">
        <v>0</v>
      </c>
      <c r="L30" s="42">
        <v>1400</v>
      </c>
      <c r="M30" s="37" t="s">
        <v>27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6" s="48" customFormat="1" ht="16" customHeight="1" x14ac:dyDescent="0.2">
      <c r="A31" s="45"/>
      <c r="B31" s="34">
        <v>26</v>
      </c>
      <c r="C31" s="35">
        <v>2</v>
      </c>
      <c r="D31" s="36">
        <v>2</v>
      </c>
      <c r="E31" s="37" t="s">
        <v>21</v>
      </c>
      <c r="F31" s="38">
        <v>43338</v>
      </c>
      <c r="G31" s="38">
        <v>43703</v>
      </c>
      <c r="H31" s="39">
        <v>800</v>
      </c>
      <c r="I31" s="40">
        <f t="shared" si="0"/>
        <v>1400</v>
      </c>
      <c r="J31" s="41">
        <v>0</v>
      </c>
      <c r="K31" s="41">
        <v>0</v>
      </c>
      <c r="L31" s="42">
        <v>1400</v>
      </c>
      <c r="M31" s="37" t="s">
        <v>27</v>
      </c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6" s="48" customFormat="1" ht="16" customHeight="1" x14ac:dyDescent="0.2">
      <c r="A32" s="45"/>
      <c r="B32" s="46">
        <v>27</v>
      </c>
      <c r="C32" s="35">
        <v>2</v>
      </c>
      <c r="D32" s="36">
        <v>2</v>
      </c>
      <c r="E32" s="37" t="s">
        <v>21</v>
      </c>
      <c r="F32" s="38">
        <v>43339</v>
      </c>
      <c r="G32" s="38">
        <v>43704</v>
      </c>
      <c r="H32" s="39">
        <v>800</v>
      </c>
      <c r="I32" s="40">
        <f t="shared" si="0"/>
        <v>1400</v>
      </c>
      <c r="J32" s="41">
        <v>0</v>
      </c>
      <c r="K32" s="41">
        <v>0</v>
      </c>
      <c r="L32" s="42">
        <v>1400</v>
      </c>
      <c r="M32" s="37" t="s">
        <v>27</v>
      </c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s="48" customFormat="1" ht="16" customHeight="1" x14ac:dyDescent="0.2">
      <c r="A33" s="45"/>
      <c r="B33" s="34">
        <v>28</v>
      </c>
      <c r="C33" s="35">
        <v>2</v>
      </c>
      <c r="D33" s="36">
        <v>2</v>
      </c>
      <c r="E33" s="37" t="s">
        <v>21</v>
      </c>
      <c r="F33" s="38">
        <v>43340</v>
      </c>
      <c r="G33" s="38">
        <v>43705</v>
      </c>
      <c r="H33" s="39">
        <v>800</v>
      </c>
      <c r="I33" s="40">
        <f t="shared" si="0"/>
        <v>1400</v>
      </c>
      <c r="J33" s="41">
        <v>0</v>
      </c>
      <c r="K33" s="41">
        <v>0</v>
      </c>
      <c r="L33" s="42">
        <v>1400</v>
      </c>
      <c r="M33" s="37" t="s">
        <v>27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s="48" customFormat="1" ht="16" customHeight="1" x14ac:dyDescent="0.2">
      <c r="A34" s="45"/>
      <c r="B34" s="25">
        <v>29</v>
      </c>
      <c r="C34" s="35">
        <v>2</v>
      </c>
      <c r="D34" s="36">
        <v>2</v>
      </c>
      <c r="E34" s="37" t="s">
        <v>21</v>
      </c>
      <c r="F34" s="38">
        <v>43341</v>
      </c>
      <c r="G34" s="38">
        <v>43706</v>
      </c>
      <c r="H34" s="39">
        <v>800</v>
      </c>
      <c r="I34" s="40">
        <f t="shared" si="0"/>
        <v>1400</v>
      </c>
      <c r="J34" s="41">
        <v>0</v>
      </c>
      <c r="K34" s="41">
        <v>0</v>
      </c>
      <c r="L34" s="42">
        <v>1400</v>
      </c>
      <c r="M34" s="37" t="s">
        <v>27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s="48" customFormat="1" ht="16" customHeight="1" x14ac:dyDescent="0.2">
      <c r="A35" s="45"/>
      <c r="B35" s="34">
        <v>30</v>
      </c>
      <c r="C35" s="35">
        <v>2</v>
      </c>
      <c r="D35" s="36">
        <v>2</v>
      </c>
      <c r="E35" s="37" t="s">
        <v>21</v>
      </c>
      <c r="F35" s="38">
        <v>43342</v>
      </c>
      <c r="G35" s="38">
        <v>43707</v>
      </c>
      <c r="H35" s="39">
        <v>800</v>
      </c>
      <c r="I35" s="40">
        <f t="shared" si="0"/>
        <v>1400</v>
      </c>
      <c r="J35" s="41">
        <v>0</v>
      </c>
      <c r="K35" s="41">
        <v>0</v>
      </c>
      <c r="L35" s="42">
        <v>1400</v>
      </c>
      <c r="M35" s="37" t="s">
        <v>27</v>
      </c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s="48" customFormat="1" ht="17" customHeight="1" x14ac:dyDescent="0.2">
      <c r="A36" s="45"/>
      <c r="B36" s="46">
        <v>31</v>
      </c>
      <c r="C36" s="35">
        <v>2</v>
      </c>
      <c r="D36" s="36">
        <v>2</v>
      </c>
      <c r="E36" s="37" t="s">
        <v>21</v>
      </c>
      <c r="F36" s="38">
        <v>43343</v>
      </c>
      <c r="G36" s="38">
        <v>43708</v>
      </c>
      <c r="H36" s="39">
        <v>800</v>
      </c>
      <c r="I36" s="40">
        <f t="shared" si="0"/>
        <v>1400</v>
      </c>
      <c r="J36" s="41">
        <v>0</v>
      </c>
      <c r="K36" s="41">
        <v>0</v>
      </c>
      <c r="L36" s="42">
        <v>1400</v>
      </c>
      <c r="M36" s="37" t="s">
        <v>27</v>
      </c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s="48" customFormat="1" ht="17" customHeight="1" x14ac:dyDescent="0.2">
      <c r="A37" s="45"/>
      <c r="B37" s="46"/>
      <c r="C37" s="35"/>
      <c r="D37" s="36"/>
      <c r="E37" s="37"/>
      <c r="F37" s="38"/>
      <c r="G37" s="38"/>
      <c r="H37" s="39"/>
      <c r="I37" s="40">
        <f t="shared" ref="I37" si="2">SUM(J37:L37)</f>
        <v>0</v>
      </c>
      <c r="J37" s="41"/>
      <c r="K37" s="41"/>
      <c r="L37" s="42"/>
      <c r="M37" s="37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s="48" customFormat="1" ht="17" customHeight="1" x14ac:dyDescent="0.2">
      <c r="A38" s="45"/>
      <c r="B38" s="46"/>
      <c r="C38" s="35"/>
      <c r="D38" s="36"/>
      <c r="E38" s="37"/>
      <c r="F38" s="38"/>
      <c r="G38" s="38"/>
      <c r="H38" s="39"/>
      <c r="I38" s="40">
        <f t="shared" ref="I38:I101" si="3">SUM(J38:L38)</f>
        <v>0</v>
      </c>
      <c r="J38" s="41"/>
      <c r="K38" s="41"/>
      <c r="L38" s="42"/>
      <c r="M38" s="37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s="48" customFormat="1" ht="17" customHeight="1" x14ac:dyDescent="0.2">
      <c r="A39" s="45"/>
      <c r="B39" s="46"/>
      <c r="C39" s="35"/>
      <c r="D39" s="36"/>
      <c r="E39" s="37"/>
      <c r="F39" s="38"/>
      <c r="G39" s="38"/>
      <c r="H39" s="39"/>
      <c r="I39" s="40">
        <f t="shared" si="3"/>
        <v>0</v>
      </c>
      <c r="J39" s="41"/>
      <c r="K39" s="41"/>
      <c r="L39" s="42"/>
      <c r="M39" s="37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s="48" customFormat="1" ht="17" customHeight="1" x14ac:dyDescent="0.2">
      <c r="A40" s="45"/>
      <c r="B40" s="46"/>
      <c r="C40" s="35"/>
      <c r="D40" s="36"/>
      <c r="E40" s="37"/>
      <c r="F40" s="38"/>
      <c r="G40" s="38"/>
      <c r="H40" s="39"/>
      <c r="I40" s="40">
        <f t="shared" si="3"/>
        <v>0</v>
      </c>
      <c r="J40" s="41"/>
      <c r="K40" s="41"/>
      <c r="L40" s="42"/>
      <c r="M40" s="37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s="48" customFormat="1" ht="17" customHeight="1" x14ac:dyDescent="0.2">
      <c r="A41" s="45"/>
      <c r="B41" s="46"/>
      <c r="C41" s="35"/>
      <c r="D41" s="36"/>
      <c r="E41" s="37"/>
      <c r="F41" s="38"/>
      <c r="G41" s="38"/>
      <c r="H41" s="39"/>
      <c r="I41" s="40">
        <f t="shared" si="3"/>
        <v>0</v>
      </c>
      <c r="J41" s="41"/>
      <c r="K41" s="41"/>
      <c r="L41" s="42"/>
      <c r="M41" s="37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s="48" customFormat="1" ht="17" customHeight="1" x14ac:dyDescent="0.2">
      <c r="A42" s="45"/>
      <c r="B42" s="46"/>
      <c r="C42" s="35"/>
      <c r="D42" s="36"/>
      <c r="E42" s="37"/>
      <c r="F42" s="38"/>
      <c r="G42" s="38"/>
      <c r="H42" s="39"/>
      <c r="I42" s="40">
        <f t="shared" si="3"/>
        <v>0</v>
      </c>
      <c r="J42" s="41"/>
      <c r="K42" s="41"/>
      <c r="L42" s="42"/>
      <c r="M42" s="37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s="48" customFormat="1" ht="17" customHeight="1" x14ac:dyDescent="0.2">
      <c r="A43" s="45"/>
      <c r="B43" s="46"/>
      <c r="C43" s="35"/>
      <c r="D43" s="36"/>
      <c r="E43" s="37"/>
      <c r="F43" s="38"/>
      <c r="G43" s="38"/>
      <c r="H43" s="39"/>
      <c r="I43" s="40">
        <f t="shared" si="3"/>
        <v>0</v>
      </c>
      <c r="J43" s="41"/>
      <c r="K43" s="41"/>
      <c r="L43" s="42"/>
      <c r="M43" s="37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s="48" customFormat="1" ht="17" customHeight="1" x14ac:dyDescent="0.2">
      <c r="A44" s="45"/>
      <c r="B44" s="46"/>
      <c r="C44" s="35"/>
      <c r="D44" s="36"/>
      <c r="E44" s="37"/>
      <c r="F44" s="38"/>
      <c r="G44" s="38"/>
      <c r="H44" s="39"/>
      <c r="I44" s="40">
        <f t="shared" si="3"/>
        <v>0</v>
      </c>
      <c r="J44" s="41"/>
      <c r="K44" s="41"/>
      <c r="L44" s="42"/>
      <c r="M44" s="37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s="48" customFormat="1" ht="17" customHeight="1" x14ac:dyDescent="0.2">
      <c r="A45" s="45"/>
      <c r="B45" s="46"/>
      <c r="C45" s="35"/>
      <c r="D45" s="36"/>
      <c r="E45" s="37"/>
      <c r="F45" s="38"/>
      <c r="G45" s="38"/>
      <c r="H45" s="39"/>
      <c r="I45" s="40">
        <f t="shared" si="3"/>
        <v>0</v>
      </c>
      <c r="J45" s="41"/>
      <c r="K45" s="41"/>
      <c r="L45" s="42"/>
      <c r="M45" s="37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s="48" customFormat="1" ht="17" customHeight="1" x14ac:dyDescent="0.2">
      <c r="A46" s="45"/>
      <c r="B46" s="46"/>
      <c r="C46" s="35"/>
      <c r="D46" s="36"/>
      <c r="E46" s="37"/>
      <c r="F46" s="38"/>
      <c r="G46" s="38"/>
      <c r="H46" s="39"/>
      <c r="I46" s="40">
        <f t="shared" si="3"/>
        <v>0</v>
      </c>
      <c r="J46" s="41"/>
      <c r="K46" s="41"/>
      <c r="L46" s="42"/>
      <c r="M46" s="37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s="48" customFormat="1" ht="17" customHeight="1" x14ac:dyDescent="0.2">
      <c r="A47" s="45"/>
      <c r="B47" s="46"/>
      <c r="C47" s="35"/>
      <c r="D47" s="36"/>
      <c r="E47" s="37"/>
      <c r="F47" s="38"/>
      <c r="G47" s="38"/>
      <c r="H47" s="39"/>
      <c r="I47" s="40">
        <f t="shared" si="3"/>
        <v>0</v>
      </c>
      <c r="J47" s="41"/>
      <c r="K47" s="41"/>
      <c r="L47" s="42"/>
      <c r="M47" s="37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s="48" customFormat="1" ht="17" customHeight="1" x14ac:dyDescent="0.2">
      <c r="A48" s="45"/>
      <c r="B48" s="46"/>
      <c r="C48" s="35"/>
      <c r="D48" s="36"/>
      <c r="E48" s="37"/>
      <c r="F48" s="38"/>
      <c r="G48" s="38"/>
      <c r="H48" s="39"/>
      <c r="I48" s="40">
        <f t="shared" si="3"/>
        <v>0</v>
      </c>
      <c r="J48" s="41"/>
      <c r="K48" s="41"/>
      <c r="L48" s="42"/>
      <c r="M48" s="37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s="48" customFormat="1" ht="17" customHeight="1" x14ac:dyDescent="0.2">
      <c r="A49" s="45"/>
      <c r="B49" s="46"/>
      <c r="C49" s="35"/>
      <c r="D49" s="36"/>
      <c r="E49" s="37"/>
      <c r="F49" s="38"/>
      <c r="G49" s="38"/>
      <c r="H49" s="39"/>
      <c r="I49" s="40">
        <f t="shared" si="3"/>
        <v>0</v>
      </c>
      <c r="J49" s="41"/>
      <c r="K49" s="41"/>
      <c r="L49" s="42"/>
      <c r="M49" s="37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s="48" customFormat="1" ht="17" customHeight="1" x14ac:dyDescent="0.2">
      <c r="A50" s="45"/>
      <c r="B50" s="46"/>
      <c r="C50" s="35"/>
      <c r="D50" s="36"/>
      <c r="E50" s="37"/>
      <c r="F50" s="38"/>
      <c r="G50" s="38"/>
      <c r="H50" s="39"/>
      <c r="I50" s="40">
        <f t="shared" si="3"/>
        <v>0</v>
      </c>
      <c r="J50" s="41"/>
      <c r="K50" s="41"/>
      <c r="L50" s="42"/>
      <c r="M50" s="37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s="48" customFormat="1" ht="17" customHeight="1" x14ac:dyDescent="0.2">
      <c r="A51" s="45"/>
      <c r="B51" s="46"/>
      <c r="C51" s="35"/>
      <c r="D51" s="36"/>
      <c r="E51" s="37"/>
      <c r="F51" s="38"/>
      <c r="G51" s="38"/>
      <c r="H51" s="39"/>
      <c r="I51" s="40">
        <f t="shared" si="3"/>
        <v>0</v>
      </c>
      <c r="J51" s="41"/>
      <c r="K51" s="41"/>
      <c r="L51" s="42"/>
      <c r="M51" s="37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s="48" customFormat="1" ht="17" customHeight="1" x14ac:dyDescent="0.2">
      <c r="A52" s="45"/>
      <c r="B52" s="46"/>
      <c r="C52" s="35"/>
      <c r="D52" s="36"/>
      <c r="E52" s="37"/>
      <c r="F52" s="38"/>
      <c r="G52" s="38"/>
      <c r="H52" s="39"/>
      <c r="I52" s="40">
        <f t="shared" si="3"/>
        <v>0</v>
      </c>
      <c r="J52" s="41"/>
      <c r="K52" s="41"/>
      <c r="L52" s="42"/>
      <c r="M52" s="37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s="48" customFormat="1" ht="17" customHeight="1" x14ac:dyDescent="0.2">
      <c r="A53" s="45"/>
      <c r="B53" s="46"/>
      <c r="C53" s="35"/>
      <c r="D53" s="36"/>
      <c r="E53" s="37"/>
      <c r="F53" s="38"/>
      <c r="G53" s="38"/>
      <c r="H53" s="39"/>
      <c r="I53" s="40">
        <f t="shared" si="3"/>
        <v>0</v>
      </c>
      <c r="J53" s="41"/>
      <c r="K53" s="41"/>
      <c r="L53" s="42"/>
      <c r="M53" s="37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s="48" customFormat="1" ht="17" customHeight="1" x14ac:dyDescent="0.2">
      <c r="A54" s="45"/>
      <c r="B54" s="46"/>
      <c r="C54" s="35"/>
      <c r="D54" s="36"/>
      <c r="E54" s="37"/>
      <c r="F54" s="38"/>
      <c r="G54" s="38"/>
      <c r="H54" s="39"/>
      <c r="I54" s="40">
        <f t="shared" si="3"/>
        <v>0</v>
      </c>
      <c r="J54" s="41"/>
      <c r="K54" s="41"/>
      <c r="L54" s="42"/>
      <c r="M54" s="37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s="48" customFormat="1" ht="17" customHeight="1" x14ac:dyDescent="0.2">
      <c r="A55" s="45"/>
      <c r="B55" s="46"/>
      <c r="C55" s="35"/>
      <c r="D55" s="36"/>
      <c r="E55" s="37"/>
      <c r="F55" s="38"/>
      <c r="G55" s="38"/>
      <c r="H55" s="39"/>
      <c r="I55" s="40">
        <f t="shared" si="3"/>
        <v>0</v>
      </c>
      <c r="J55" s="41"/>
      <c r="K55" s="41"/>
      <c r="L55" s="42"/>
      <c r="M55" s="37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s="48" customFormat="1" ht="17" customHeight="1" x14ac:dyDescent="0.2">
      <c r="A56" s="45"/>
      <c r="B56" s="46"/>
      <c r="C56" s="35"/>
      <c r="D56" s="36"/>
      <c r="E56" s="37"/>
      <c r="F56" s="38"/>
      <c r="G56" s="38"/>
      <c r="H56" s="39"/>
      <c r="I56" s="40">
        <f t="shared" si="3"/>
        <v>0</v>
      </c>
      <c r="J56" s="41"/>
      <c r="K56" s="41"/>
      <c r="L56" s="42"/>
      <c r="M56" s="37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6" customHeight="1" x14ac:dyDescent="0.2">
      <c r="B57" s="46"/>
      <c r="C57" s="35"/>
      <c r="D57" s="36"/>
      <c r="E57" s="37"/>
      <c r="F57" s="38"/>
      <c r="G57" s="38"/>
      <c r="H57" s="39"/>
      <c r="I57" s="40">
        <f t="shared" si="3"/>
        <v>0</v>
      </c>
      <c r="J57" s="41"/>
      <c r="K57" s="41"/>
      <c r="L57" s="42"/>
      <c r="M57" s="37"/>
      <c r="O57" s="45"/>
      <c r="P57" s="45"/>
      <c r="Q57" s="45"/>
      <c r="R57" s="45"/>
      <c r="S57" s="1"/>
      <c r="T57" s="1"/>
      <c r="U57" s="1"/>
      <c r="V57" s="1"/>
      <c r="W57" s="1"/>
      <c r="X57" s="1"/>
      <c r="Y57" s="1"/>
    </row>
    <row r="58" spans="1:25" ht="16" customHeight="1" x14ac:dyDescent="0.2">
      <c r="B58" s="46"/>
      <c r="C58" s="35"/>
      <c r="D58" s="36"/>
      <c r="E58" s="37"/>
      <c r="F58" s="38"/>
      <c r="G58" s="38"/>
      <c r="H58" s="39"/>
      <c r="I58" s="40">
        <f t="shared" si="3"/>
        <v>0</v>
      </c>
      <c r="J58" s="41"/>
      <c r="K58" s="41"/>
      <c r="L58" s="42"/>
      <c r="M58" s="37"/>
      <c r="O58" s="45"/>
      <c r="P58" s="45"/>
      <c r="Q58" s="1"/>
      <c r="R58" s="1"/>
      <c r="S58" s="1"/>
      <c r="T58" s="1"/>
      <c r="U58" s="1"/>
      <c r="V58" s="1"/>
      <c r="W58" s="1"/>
      <c r="X58" s="1"/>
      <c r="Y58" s="1"/>
    </row>
    <row r="59" spans="1:25" ht="16" customHeight="1" x14ac:dyDescent="0.2">
      <c r="B59" s="46"/>
      <c r="C59" s="35"/>
      <c r="D59" s="36"/>
      <c r="E59" s="37"/>
      <c r="F59" s="38"/>
      <c r="G59" s="38"/>
      <c r="H59" s="39"/>
      <c r="I59" s="40">
        <f t="shared" si="3"/>
        <v>0</v>
      </c>
      <c r="J59" s="41"/>
      <c r="K59" s="41"/>
      <c r="L59" s="42"/>
      <c r="M59" s="3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" x14ac:dyDescent="0.2">
      <c r="B60" s="46"/>
      <c r="C60" s="35"/>
      <c r="D60" s="36"/>
      <c r="E60" s="37"/>
      <c r="F60" s="38"/>
      <c r="G60" s="38"/>
      <c r="H60" s="39"/>
      <c r="I60" s="40">
        <f t="shared" si="3"/>
        <v>0</v>
      </c>
      <c r="J60" s="41"/>
      <c r="K60" s="41"/>
      <c r="L60" s="42"/>
      <c r="M60" s="3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" x14ac:dyDescent="0.2">
      <c r="B61" s="46"/>
      <c r="C61" s="35"/>
      <c r="D61" s="36"/>
      <c r="E61" s="37"/>
      <c r="F61" s="38"/>
      <c r="G61" s="38"/>
      <c r="H61" s="39"/>
      <c r="I61" s="40">
        <f t="shared" si="3"/>
        <v>0</v>
      </c>
      <c r="J61" s="41"/>
      <c r="K61" s="41"/>
      <c r="L61" s="42"/>
      <c r="M61" s="3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" x14ac:dyDescent="0.2">
      <c r="B62" s="46"/>
      <c r="C62" s="35"/>
      <c r="D62" s="36"/>
      <c r="E62" s="37"/>
      <c r="F62" s="38"/>
      <c r="G62" s="38"/>
      <c r="H62" s="39"/>
      <c r="I62" s="40">
        <f t="shared" si="3"/>
        <v>0</v>
      </c>
      <c r="J62" s="41"/>
      <c r="K62" s="41"/>
      <c r="L62" s="42"/>
      <c r="M62" s="3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" x14ac:dyDescent="0.2">
      <c r="B63" s="46"/>
      <c r="C63" s="35"/>
      <c r="D63" s="36"/>
      <c r="E63" s="37"/>
      <c r="F63" s="38"/>
      <c r="G63" s="38"/>
      <c r="H63" s="39"/>
      <c r="I63" s="40">
        <f t="shared" si="3"/>
        <v>0</v>
      </c>
      <c r="J63" s="41"/>
      <c r="K63" s="41"/>
      <c r="L63" s="42"/>
      <c r="M63" s="3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" x14ac:dyDescent="0.2">
      <c r="B64" s="46"/>
      <c r="C64" s="35"/>
      <c r="D64" s="36"/>
      <c r="E64" s="37"/>
      <c r="F64" s="38"/>
      <c r="G64" s="38"/>
      <c r="H64" s="39"/>
      <c r="I64" s="40">
        <f t="shared" si="3"/>
        <v>0</v>
      </c>
      <c r="J64" s="41"/>
      <c r="K64" s="41"/>
      <c r="L64" s="42"/>
      <c r="M64" s="3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" x14ac:dyDescent="0.2">
      <c r="A65" s="60" t="s">
        <v>21</v>
      </c>
      <c r="B65" s="46"/>
      <c r="C65" s="35"/>
      <c r="D65" s="36"/>
      <c r="E65" s="37"/>
      <c r="F65" s="38"/>
      <c r="G65" s="38"/>
      <c r="H65" s="39"/>
      <c r="I65" s="40">
        <f t="shared" si="3"/>
        <v>0</v>
      </c>
      <c r="J65" s="41"/>
      <c r="K65" s="41"/>
      <c r="L65" s="42"/>
      <c r="M65" s="3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" x14ac:dyDescent="0.2">
      <c r="A66" s="60" t="s">
        <v>29</v>
      </c>
      <c r="B66" s="46"/>
      <c r="C66" s="35"/>
      <c r="D66" s="36"/>
      <c r="E66" s="37"/>
      <c r="F66" s="38"/>
      <c r="G66" s="38"/>
      <c r="H66" s="39"/>
      <c r="I66" s="40">
        <f t="shared" si="3"/>
        <v>0</v>
      </c>
      <c r="J66" s="41"/>
      <c r="K66" s="41"/>
      <c r="L66" s="42"/>
      <c r="M66" s="3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" x14ac:dyDescent="0.2">
      <c r="B67" s="46"/>
      <c r="C67" s="35"/>
      <c r="D67" s="36"/>
      <c r="E67" s="37"/>
      <c r="F67" s="38"/>
      <c r="G67" s="38"/>
      <c r="H67" s="39"/>
      <c r="I67" s="40">
        <f t="shared" si="3"/>
        <v>0</v>
      </c>
      <c r="J67" s="41"/>
      <c r="K67" s="41"/>
      <c r="L67" s="42"/>
      <c r="M67" s="3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" x14ac:dyDescent="0.2">
      <c r="B68" s="46"/>
      <c r="C68" s="35"/>
      <c r="D68" s="36"/>
      <c r="E68" s="37"/>
      <c r="F68" s="38"/>
      <c r="G68" s="38"/>
      <c r="H68" s="39"/>
      <c r="I68" s="40">
        <f t="shared" si="3"/>
        <v>0</v>
      </c>
      <c r="J68" s="41"/>
      <c r="K68" s="41"/>
      <c r="L68" s="42"/>
      <c r="M68" s="3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" x14ac:dyDescent="0.2">
      <c r="B69" s="46"/>
      <c r="C69" s="35"/>
      <c r="D69" s="36"/>
      <c r="E69" s="37"/>
      <c r="F69" s="38"/>
      <c r="G69" s="38"/>
      <c r="H69" s="39"/>
      <c r="I69" s="40">
        <f t="shared" si="3"/>
        <v>0</v>
      </c>
      <c r="J69" s="41"/>
      <c r="K69" s="41"/>
      <c r="L69" s="42"/>
      <c r="M69" s="3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6" x14ac:dyDescent="0.2">
      <c r="B70" s="46"/>
      <c r="C70" s="35"/>
      <c r="D70" s="36"/>
      <c r="E70" s="37"/>
      <c r="F70" s="38"/>
      <c r="G70" s="38"/>
      <c r="H70" s="39"/>
      <c r="I70" s="40">
        <f t="shared" si="3"/>
        <v>0</v>
      </c>
      <c r="J70" s="41"/>
      <c r="K70" s="41"/>
      <c r="L70" s="42"/>
      <c r="M70" s="3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6" x14ac:dyDescent="0.2">
      <c r="B71" s="46"/>
      <c r="C71" s="35"/>
      <c r="D71" s="36"/>
      <c r="E71" s="37"/>
      <c r="F71" s="38"/>
      <c r="G71" s="38"/>
      <c r="H71" s="39"/>
      <c r="I71" s="40">
        <f t="shared" si="3"/>
        <v>0</v>
      </c>
      <c r="J71" s="41"/>
      <c r="K71" s="41"/>
      <c r="L71" s="42"/>
      <c r="M71" s="3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6" x14ac:dyDescent="0.2">
      <c r="B72" s="46"/>
      <c r="C72" s="35"/>
      <c r="D72" s="36"/>
      <c r="E72" s="37"/>
      <c r="F72" s="38"/>
      <c r="G72" s="38"/>
      <c r="H72" s="39"/>
      <c r="I72" s="40">
        <f t="shared" si="3"/>
        <v>0</v>
      </c>
      <c r="J72" s="41"/>
      <c r="K72" s="41"/>
      <c r="L72" s="42"/>
      <c r="M72" s="3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6" x14ac:dyDescent="0.2">
      <c r="B73" s="46"/>
      <c r="C73" s="35"/>
      <c r="D73" s="36"/>
      <c r="E73" s="37"/>
      <c r="F73" s="38"/>
      <c r="G73" s="38"/>
      <c r="H73" s="39"/>
      <c r="I73" s="40">
        <f t="shared" si="3"/>
        <v>0</v>
      </c>
      <c r="J73" s="41"/>
      <c r="K73" s="41"/>
      <c r="L73" s="42"/>
      <c r="M73" s="3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6" x14ac:dyDescent="0.2">
      <c r="B74" s="46"/>
      <c r="C74" s="35"/>
      <c r="D74" s="36"/>
      <c r="E74" s="37"/>
      <c r="F74" s="38"/>
      <c r="G74" s="38"/>
      <c r="H74" s="39"/>
      <c r="I74" s="40">
        <f t="shared" si="3"/>
        <v>0</v>
      </c>
      <c r="J74" s="41"/>
      <c r="K74" s="41"/>
      <c r="L74" s="42"/>
      <c r="M74" s="3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6" x14ac:dyDescent="0.2">
      <c r="B75" s="46"/>
      <c r="C75" s="35"/>
      <c r="D75" s="36"/>
      <c r="E75" s="37"/>
      <c r="F75" s="38"/>
      <c r="G75" s="38"/>
      <c r="H75" s="39"/>
      <c r="I75" s="40">
        <f t="shared" si="3"/>
        <v>0</v>
      </c>
      <c r="J75" s="41"/>
      <c r="K75" s="41"/>
      <c r="L75" s="42"/>
      <c r="M75" s="3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6" x14ac:dyDescent="0.2">
      <c r="B76" s="46"/>
      <c r="C76" s="35"/>
      <c r="D76" s="36"/>
      <c r="E76" s="37"/>
      <c r="F76" s="38"/>
      <c r="G76" s="38"/>
      <c r="H76" s="39"/>
      <c r="I76" s="40">
        <f t="shared" si="3"/>
        <v>0</v>
      </c>
      <c r="J76" s="41"/>
      <c r="K76" s="41"/>
      <c r="L76" s="42"/>
      <c r="M76" s="3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6" x14ac:dyDescent="0.2">
      <c r="B77" s="46"/>
      <c r="C77" s="35"/>
      <c r="D77" s="36"/>
      <c r="E77" s="37"/>
      <c r="F77" s="38"/>
      <c r="G77" s="38"/>
      <c r="H77" s="39"/>
      <c r="I77" s="40">
        <f t="shared" si="3"/>
        <v>0</v>
      </c>
      <c r="J77" s="41"/>
      <c r="K77" s="41"/>
      <c r="L77" s="42"/>
      <c r="M77" s="3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6" x14ac:dyDescent="0.2">
      <c r="B78" s="46"/>
      <c r="C78" s="35"/>
      <c r="D78" s="36"/>
      <c r="E78" s="37"/>
      <c r="F78" s="38"/>
      <c r="G78" s="38"/>
      <c r="H78" s="39"/>
      <c r="I78" s="40">
        <f t="shared" si="3"/>
        <v>0</v>
      </c>
      <c r="J78" s="41"/>
      <c r="K78" s="41"/>
      <c r="L78" s="42"/>
      <c r="M78" s="3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6" x14ac:dyDescent="0.2">
      <c r="B79" s="46"/>
      <c r="C79" s="35"/>
      <c r="D79" s="36"/>
      <c r="E79" s="37"/>
      <c r="F79" s="38"/>
      <c r="G79" s="38"/>
      <c r="H79" s="39"/>
      <c r="I79" s="40">
        <f t="shared" si="3"/>
        <v>0</v>
      </c>
      <c r="J79" s="41"/>
      <c r="K79" s="41"/>
      <c r="L79" s="42"/>
      <c r="M79" s="3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6" x14ac:dyDescent="0.2">
      <c r="B80" s="46"/>
      <c r="C80" s="35"/>
      <c r="D80" s="36"/>
      <c r="E80" s="37"/>
      <c r="F80" s="38"/>
      <c r="G80" s="38"/>
      <c r="H80" s="39"/>
      <c r="I80" s="40">
        <f t="shared" si="3"/>
        <v>0</v>
      </c>
      <c r="J80" s="41"/>
      <c r="K80" s="41"/>
      <c r="L80" s="42"/>
      <c r="M80" s="3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6" x14ac:dyDescent="0.2">
      <c r="B81" s="46"/>
      <c r="C81" s="35"/>
      <c r="D81" s="36"/>
      <c r="E81" s="37"/>
      <c r="F81" s="38"/>
      <c r="G81" s="38"/>
      <c r="H81" s="39"/>
      <c r="I81" s="40">
        <f t="shared" si="3"/>
        <v>0</v>
      </c>
      <c r="J81" s="41"/>
      <c r="K81" s="41"/>
      <c r="L81" s="42"/>
      <c r="M81" s="3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6" x14ac:dyDescent="0.2">
      <c r="B82" s="46"/>
      <c r="C82" s="35"/>
      <c r="D82" s="36"/>
      <c r="E82" s="37"/>
      <c r="F82" s="38"/>
      <c r="G82" s="38"/>
      <c r="H82" s="39"/>
      <c r="I82" s="40">
        <f t="shared" si="3"/>
        <v>0</v>
      </c>
      <c r="J82" s="41"/>
      <c r="K82" s="41"/>
      <c r="L82" s="42"/>
      <c r="M82" s="37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6" x14ac:dyDescent="0.2">
      <c r="B83" s="46"/>
      <c r="C83" s="35"/>
      <c r="D83" s="36"/>
      <c r="E83" s="37"/>
      <c r="F83" s="38"/>
      <c r="G83" s="38"/>
      <c r="H83" s="39"/>
      <c r="I83" s="40">
        <f t="shared" si="3"/>
        <v>0</v>
      </c>
      <c r="J83" s="41"/>
      <c r="K83" s="41"/>
      <c r="L83" s="42"/>
      <c r="M83" s="3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6" x14ac:dyDescent="0.2">
      <c r="B84" s="46"/>
      <c r="C84" s="35"/>
      <c r="D84" s="36"/>
      <c r="E84" s="37"/>
      <c r="F84" s="38"/>
      <c r="G84" s="38"/>
      <c r="H84" s="39"/>
      <c r="I84" s="40">
        <f t="shared" si="3"/>
        <v>0</v>
      </c>
      <c r="J84" s="41"/>
      <c r="K84" s="41"/>
      <c r="L84" s="42"/>
      <c r="M84" s="3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6" x14ac:dyDescent="0.2">
      <c r="B85" s="46"/>
      <c r="C85" s="35"/>
      <c r="D85" s="36"/>
      <c r="E85" s="37"/>
      <c r="F85" s="38"/>
      <c r="G85" s="38"/>
      <c r="H85" s="39"/>
      <c r="I85" s="40">
        <f t="shared" si="3"/>
        <v>0</v>
      </c>
      <c r="J85" s="41"/>
      <c r="K85" s="41"/>
      <c r="L85" s="42"/>
      <c r="M85" s="3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6" x14ac:dyDescent="0.2">
      <c r="B86" s="46"/>
      <c r="C86" s="35"/>
      <c r="D86" s="36"/>
      <c r="E86" s="37"/>
      <c r="F86" s="38"/>
      <c r="G86" s="38"/>
      <c r="H86" s="39"/>
      <c r="I86" s="40">
        <f t="shared" si="3"/>
        <v>0</v>
      </c>
      <c r="J86" s="41"/>
      <c r="K86" s="41"/>
      <c r="L86" s="42"/>
      <c r="M86" s="3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6" x14ac:dyDescent="0.2">
      <c r="B87" s="46"/>
      <c r="C87" s="35"/>
      <c r="D87" s="36"/>
      <c r="E87" s="37"/>
      <c r="F87" s="38"/>
      <c r="G87" s="38"/>
      <c r="H87" s="39"/>
      <c r="I87" s="40">
        <f t="shared" si="3"/>
        <v>0</v>
      </c>
      <c r="J87" s="41"/>
      <c r="K87" s="41"/>
      <c r="L87" s="42"/>
      <c r="M87" s="3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6" x14ac:dyDescent="0.2">
      <c r="B88" s="46"/>
      <c r="C88" s="35"/>
      <c r="D88" s="36"/>
      <c r="E88" s="37"/>
      <c r="F88" s="38"/>
      <c r="G88" s="38"/>
      <c r="H88" s="39"/>
      <c r="I88" s="40">
        <f t="shared" si="3"/>
        <v>0</v>
      </c>
      <c r="J88" s="41"/>
      <c r="K88" s="41"/>
      <c r="L88" s="42"/>
      <c r="M88" s="3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6" x14ac:dyDescent="0.2">
      <c r="B89" s="46"/>
      <c r="C89" s="35"/>
      <c r="D89" s="36"/>
      <c r="E89" s="37"/>
      <c r="F89" s="38"/>
      <c r="G89" s="38"/>
      <c r="H89" s="39"/>
      <c r="I89" s="40">
        <f t="shared" si="3"/>
        <v>0</v>
      </c>
      <c r="J89" s="41"/>
      <c r="K89" s="41"/>
      <c r="L89" s="42"/>
      <c r="M89" s="3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6" x14ac:dyDescent="0.2">
      <c r="B90" s="46"/>
      <c r="C90" s="35"/>
      <c r="D90" s="36"/>
      <c r="E90" s="37"/>
      <c r="F90" s="38"/>
      <c r="G90" s="38"/>
      <c r="H90" s="39"/>
      <c r="I90" s="40">
        <f t="shared" si="3"/>
        <v>0</v>
      </c>
      <c r="J90" s="41"/>
      <c r="K90" s="41"/>
      <c r="L90" s="42"/>
      <c r="M90" s="3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6" x14ac:dyDescent="0.2">
      <c r="B91" s="46"/>
      <c r="C91" s="35"/>
      <c r="D91" s="36"/>
      <c r="E91" s="37"/>
      <c r="F91" s="38"/>
      <c r="G91" s="38"/>
      <c r="H91" s="39"/>
      <c r="I91" s="40">
        <f t="shared" si="3"/>
        <v>0</v>
      </c>
      <c r="J91" s="41"/>
      <c r="K91" s="41"/>
      <c r="L91" s="42"/>
      <c r="M91" s="3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6" x14ac:dyDescent="0.2">
      <c r="B92" s="46"/>
      <c r="C92" s="35"/>
      <c r="D92" s="36"/>
      <c r="E92" s="37"/>
      <c r="F92" s="38"/>
      <c r="G92" s="38"/>
      <c r="H92" s="39"/>
      <c r="I92" s="40">
        <f t="shared" si="3"/>
        <v>0</v>
      </c>
      <c r="J92" s="41"/>
      <c r="K92" s="41"/>
      <c r="L92" s="42"/>
      <c r="M92" s="3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6" x14ac:dyDescent="0.2">
      <c r="B93" s="46"/>
      <c r="C93" s="35"/>
      <c r="D93" s="36"/>
      <c r="E93" s="37"/>
      <c r="F93" s="38"/>
      <c r="G93" s="38"/>
      <c r="H93" s="39"/>
      <c r="I93" s="40">
        <f t="shared" si="3"/>
        <v>0</v>
      </c>
      <c r="J93" s="41"/>
      <c r="K93" s="41"/>
      <c r="L93" s="42"/>
      <c r="M93" s="3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6" x14ac:dyDescent="0.2">
      <c r="B94" s="46"/>
      <c r="C94" s="35"/>
      <c r="D94" s="36"/>
      <c r="E94" s="37"/>
      <c r="F94" s="38"/>
      <c r="G94" s="38"/>
      <c r="H94" s="39"/>
      <c r="I94" s="40">
        <f t="shared" si="3"/>
        <v>0</v>
      </c>
      <c r="J94" s="41"/>
      <c r="K94" s="41"/>
      <c r="L94" s="42"/>
      <c r="M94" s="3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6" x14ac:dyDescent="0.2">
      <c r="B95" s="46"/>
      <c r="C95" s="35"/>
      <c r="D95" s="36"/>
      <c r="E95" s="37"/>
      <c r="F95" s="38"/>
      <c r="G95" s="38"/>
      <c r="H95" s="39"/>
      <c r="I95" s="40">
        <f t="shared" si="3"/>
        <v>0</v>
      </c>
      <c r="J95" s="41"/>
      <c r="K95" s="41"/>
      <c r="L95" s="42"/>
      <c r="M95" s="3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6" x14ac:dyDescent="0.2">
      <c r="B96" s="46"/>
      <c r="C96" s="35"/>
      <c r="D96" s="36"/>
      <c r="E96" s="37"/>
      <c r="F96" s="38"/>
      <c r="G96" s="38"/>
      <c r="H96" s="39"/>
      <c r="I96" s="40">
        <f t="shared" si="3"/>
        <v>0</v>
      </c>
      <c r="J96" s="41"/>
      <c r="K96" s="41"/>
      <c r="L96" s="42"/>
      <c r="M96" s="37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6" x14ac:dyDescent="0.2">
      <c r="B97" s="46"/>
      <c r="C97" s="35"/>
      <c r="D97" s="36"/>
      <c r="E97" s="37"/>
      <c r="F97" s="38"/>
      <c r="G97" s="38"/>
      <c r="H97" s="39"/>
      <c r="I97" s="40">
        <f t="shared" si="3"/>
        <v>0</v>
      </c>
      <c r="J97" s="41"/>
      <c r="K97" s="41"/>
      <c r="L97" s="42"/>
      <c r="M97" s="37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6" x14ac:dyDescent="0.2">
      <c r="B98" s="46"/>
      <c r="C98" s="35"/>
      <c r="D98" s="36"/>
      <c r="E98" s="37"/>
      <c r="F98" s="38"/>
      <c r="G98" s="38"/>
      <c r="H98" s="39"/>
      <c r="I98" s="40">
        <f t="shared" si="3"/>
        <v>0</v>
      </c>
      <c r="J98" s="41"/>
      <c r="K98" s="41"/>
      <c r="L98" s="42"/>
      <c r="M98" s="37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6" x14ac:dyDescent="0.2">
      <c r="B99" s="46"/>
      <c r="C99" s="35"/>
      <c r="D99" s="36"/>
      <c r="E99" s="37"/>
      <c r="F99" s="38"/>
      <c r="G99" s="38"/>
      <c r="H99" s="39"/>
      <c r="I99" s="40">
        <f t="shared" si="3"/>
        <v>0</v>
      </c>
      <c r="J99" s="41"/>
      <c r="K99" s="41"/>
      <c r="L99" s="42"/>
      <c r="M99" s="37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6" x14ac:dyDescent="0.2">
      <c r="B100" s="46"/>
      <c r="C100" s="35"/>
      <c r="D100" s="36"/>
      <c r="E100" s="37"/>
      <c r="F100" s="38"/>
      <c r="G100" s="38"/>
      <c r="H100" s="39"/>
      <c r="I100" s="40">
        <f t="shared" si="3"/>
        <v>0</v>
      </c>
      <c r="J100" s="41"/>
      <c r="K100" s="41"/>
      <c r="L100" s="42"/>
      <c r="M100" s="37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6" x14ac:dyDescent="0.2">
      <c r="B101" s="46"/>
      <c r="C101" s="35"/>
      <c r="D101" s="36"/>
      <c r="E101" s="37"/>
      <c r="F101" s="38"/>
      <c r="G101" s="38"/>
      <c r="H101" s="39"/>
      <c r="I101" s="40">
        <f t="shared" si="3"/>
        <v>0</v>
      </c>
      <c r="J101" s="41"/>
      <c r="K101" s="41"/>
      <c r="L101" s="42"/>
      <c r="M101" s="37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6" x14ac:dyDescent="0.2">
      <c r="B102" s="46"/>
      <c r="C102" s="35"/>
      <c r="D102" s="36"/>
      <c r="E102" s="37"/>
      <c r="F102" s="38"/>
      <c r="G102" s="38"/>
      <c r="H102" s="39"/>
      <c r="I102" s="40">
        <f t="shared" ref="I102:I165" si="4">SUM(J102:L102)</f>
        <v>0</v>
      </c>
      <c r="J102" s="41"/>
      <c r="K102" s="41"/>
      <c r="L102" s="42"/>
      <c r="M102" s="37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6" x14ac:dyDescent="0.2">
      <c r="B103" s="46"/>
      <c r="C103" s="35"/>
      <c r="D103" s="36"/>
      <c r="E103" s="37"/>
      <c r="F103" s="38"/>
      <c r="G103" s="38"/>
      <c r="H103" s="39"/>
      <c r="I103" s="40">
        <f t="shared" si="4"/>
        <v>0</v>
      </c>
      <c r="J103" s="41"/>
      <c r="K103" s="41"/>
      <c r="L103" s="42"/>
      <c r="M103" s="37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6" x14ac:dyDescent="0.2">
      <c r="B104" s="46"/>
      <c r="C104" s="35"/>
      <c r="D104" s="36"/>
      <c r="E104" s="37"/>
      <c r="F104" s="38"/>
      <c r="G104" s="38"/>
      <c r="H104" s="39"/>
      <c r="I104" s="40">
        <f t="shared" si="4"/>
        <v>0</v>
      </c>
      <c r="J104" s="41"/>
      <c r="K104" s="41"/>
      <c r="L104" s="42"/>
      <c r="M104" s="37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6" x14ac:dyDescent="0.2">
      <c r="B105" s="46"/>
      <c r="C105" s="35"/>
      <c r="D105" s="36"/>
      <c r="E105" s="37"/>
      <c r="F105" s="38"/>
      <c r="G105" s="38"/>
      <c r="H105" s="39"/>
      <c r="I105" s="40">
        <f t="shared" si="4"/>
        <v>0</v>
      </c>
      <c r="J105" s="41"/>
      <c r="K105" s="41"/>
      <c r="L105" s="42"/>
      <c r="M105" s="37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6" x14ac:dyDescent="0.2">
      <c r="B106" s="46"/>
      <c r="C106" s="35"/>
      <c r="D106" s="36"/>
      <c r="E106" s="37"/>
      <c r="F106" s="38"/>
      <c r="G106" s="38"/>
      <c r="H106" s="39"/>
      <c r="I106" s="40">
        <f t="shared" si="4"/>
        <v>0</v>
      </c>
      <c r="J106" s="41"/>
      <c r="K106" s="41"/>
      <c r="L106" s="42"/>
      <c r="M106" s="37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6" x14ac:dyDescent="0.2">
      <c r="B107" s="46"/>
      <c r="C107" s="35"/>
      <c r="D107" s="36"/>
      <c r="E107" s="37"/>
      <c r="F107" s="38"/>
      <c r="G107" s="38"/>
      <c r="H107" s="39"/>
      <c r="I107" s="40">
        <f t="shared" si="4"/>
        <v>0</v>
      </c>
      <c r="J107" s="41"/>
      <c r="K107" s="41"/>
      <c r="L107" s="42"/>
      <c r="M107" s="37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6" x14ac:dyDescent="0.2">
      <c r="B108" s="46"/>
      <c r="C108" s="35"/>
      <c r="D108" s="36"/>
      <c r="E108" s="37"/>
      <c r="F108" s="38"/>
      <c r="G108" s="38"/>
      <c r="H108" s="39"/>
      <c r="I108" s="40">
        <f t="shared" si="4"/>
        <v>0</v>
      </c>
      <c r="J108" s="41"/>
      <c r="K108" s="41"/>
      <c r="L108" s="42"/>
      <c r="M108" s="37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6" x14ac:dyDescent="0.2">
      <c r="B109" s="46"/>
      <c r="C109" s="35"/>
      <c r="D109" s="36"/>
      <c r="E109" s="37"/>
      <c r="F109" s="38"/>
      <c r="G109" s="38"/>
      <c r="H109" s="39"/>
      <c r="I109" s="40">
        <f t="shared" si="4"/>
        <v>0</v>
      </c>
      <c r="J109" s="41"/>
      <c r="K109" s="41"/>
      <c r="L109" s="42"/>
      <c r="M109" s="37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6" x14ac:dyDescent="0.2">
      <c r="B110" s="46"/>
      <c r="C110" s="35"/>
      <c r="D110" s="36"/>
      <c r="E110" s="37"/>
      <c r="F110" s="38"/>
      <c r="G110" s="38"/>
      <c r="H110" s="39"/>
      <c r="I110" s="40">
        <f t="shared" si="4"/>
        <v>0</v>
      </c>
      <c r="J110" s="41"/>
      <c r="K110" s="41"/>
      <c r="L110" s="42"/>
      <c r="M110" s="3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6" x14ac:dyDescent="0.2">
      <c r="B111" s="46"/>
      <c r="C111" s="35"/>
      <c r="D111" s="36"/>
      <c r="E111" s="37"/>
      <c r="F111" s="38"/>
      <c r="G111" s="38"/>
      <c r="H111" s="39"/>
      <c r="I111" s="40">
        <f t="shared" si="4"/>
        <v>0</v>
      </c>
      <c r="J111" s="41"/>
      <c r="K111" s="41"/>
      <c r="L111" s="42"/>
      <c r="M111" s="37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6" x14ac:dyDescent="0.2">
      <c r="B112" s="46"/>
      <c r="C112" s="35"/>
      <c r="D112" s="36"/>
      <c r="E112" s="37"/>
      <c r="F112" s="38"/>
      <c r="G112" s="38"/>
      <c r="H112" s="39"/>
      <c r="I112" s="40">
        <f t="shared" si="4"/>
        <v>0</v>
      </c>
      <c r="J112" s="41"/>
      <c r="K112" s="41"/>
      <c r="L112" s="42"/>
      <c r="M112" s="37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6" x14ac:dyDescent="0.2">
      <c r="B113" s="46"/>
      <c r="C113" s="35"/>
      <c r="D113" s="36"/>
      <c r="E113" s="37"/>
      <c r="F113" s="38"/>
      <c r="G113" s="38"/>
      <c r="H113" s="39"/>
      <c r="I113" s="40">
        <f t="shared" si="4"/>
        <v>0</v>
      </c>
      <c r="J113" s="41"/>
      <c r="K113" s="41"/>
      <c r="L113" s="42"/>
      <c r="M113" s="37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6" x14ac:dyDescent="0.2">
      <c r="B114" s="46"/>
      <c r="C114" s="35"/>
      <c r="D114" s="36"/>
      <c r="E114" s="37"/>
      <c r="F114" s="38"/>
      <c r="G114" s="38"/>
      <c r="H114" s="39"/>
      <c r="I114" s="40">
        <f t="shared" si="4"/>
        <v>0</v>
      </c>
      <c r="J114" s="41"/>
      <c r="K114" s="41"/>
      <c r="L114" s="42"/>
      <c r="M114" s="37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6" x14ac:dyDescent="0.2">
      <c r="B115" s="46"/>
      <c r="C115" s="35"/>
      <c r="D115" s="36"/>
      <c r="E115" s="37"/>
      <c r="F115" s="38"/>
      <c r="G115" s="38"/>
      <c r="H115" s="39"/>
      <c r="I115" s="40">
        <f t="shared" si="4"/>
        <v>0</v>
      </c>
      <c r="J115" s="41"/>
      <c r="K115" s="41"/>
      <c r="L115" s="42"/>
      <c r="M115" s="37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6" x14ac:dyDescent="0.2">
      <c r="B116" s="46"/>
      <c r="C116" s="35"/>
      <c r="D116" s="36"/>
      <c r="E116" s="37"/>
      <c r="F116" s="38"/>
      <c r="G116" s="38"/>
      <c r="H116" s="39"/>
      <c r="I116" s="40">
        <f t="shared" si="4"/>
        <v>0</v>
      </c>
      <c r="J116" s="41"/>
      <c r="K116" s="41"/>
      <c r="L116" s="42"/>
      <c r="M116" s="37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6" x14ac:dyDescent="0.2">
      <c r="B117" s="46"/>
      <c r="C117" s="35"/>
      <c r="D117" s="36"/>
      <c r="E117" s="37"/>
      <c r="F117" s="38"/>
      <c r="G117" s="38"/>
      <c r="H117" s="39"/>
      <c r="I117" s="40">
        <f t="shared" si="4"/>
        <v>0</v>
      </c>
      <c r="J117" s="41"/>
      <c r="K117" s="41"/>
      <c r="L117" s="42"/>
      <c r="M117" s="37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6" x14ac:dyDescent="0.2">
      <c r="B118" s="46"/>
      <c r="C118" s="35"/>
      <c r="D118" s="36"/>
      <c r="E118" s="37"/>
      <c r="F118" s="38"/>
      <c r="G118" s="38"/>
      <c r="H118" s="39"/>
      <c r="I118" s="40">
        <f t="shared" si="4"/>
        <v>0</v>
      </c>
      <c r="J118" s="41"/>
      <c r="K118" s="41"/>
      <c r="L118" s="42"/>
      <c r="M118" s="37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6" x14ac:dyDescent="0.2">
      <c r="B119" s="46"/>
      <c r="C119" s="35"/>
      <c r="D119" s="36"/>
      <c r="E119" s="37"/>
      <c r="F119" s="38"/>
      <c r="G119" s="38"/>
      <c r="H119" s="39"/>
      <c r="I119" s="40">
        <f t="shared" si="4"/>
        <v>0</v>
      </c>
      <c r="J119" s="41"/>
      <c r="K119" s="41"/>
      <c r="L119" s="42"/>
      <c r="M119" s="37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6" x14ac:dyDescent="0.2">
      <c r="B120" s="46"/>
      <c r="C120" s="35"/>
      <c r="D120" s="36"/>
      <c r="E120" s="37"/>
      <c r="F120" s="38"/>
      <c r="G120" s="38"/>
      <c r="H120" s="39"/>
      <c r="I120" s="40">
        <f t="shared" si="4"/>
        <v>0</v>
      </c>
      <c r="J120" s="41"/>
      <c r="K120" s="41"/>
      <c r="L120" s="42"/>
      <c r="M120" s="37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6" x14ac:dyDescent="0.2">
      <c r="B121" s="46"/>
      <c r="C121" s="35"/>
      <c r="D121" s="36"/>
      <c r="E121" s="37"/>
      <c r="F121" s="38"/>
      <c r="G121" s="38"/>
      <c r="H121" s="39"/>
      <c r="I121" s="40">
        <f t="shared" si="4"/>
        <v>0</v>
      </c>
      <c r="J121" s="41"/>
      <c r="K121" s="41"/>
      <c r="L121" s="42"/>
      <c r="M121" s="37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6" x14ac:dyDescent="0.2">
      <c r="B122" s="46"/>
      <c r="C122" s="35"/>
      <c r="D122" s="36"/>
      <c r="E122" s="37"/>
      <c r="F122" s="38"/>
      <c r="G122" s="38"/>
      <c r="H122" s="39"/>
      <c r="I122" s="40">
        <f t="shared" si="4"/>
        <v>0</v>
      </c>
      <c r="J122" s="41"/>
      <c r="K122" s="41"/>
      <c r="L122" s="42"/>
      <c r="M122" s="37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6" x14ac:dyDescent="0.2">
      <c r="B123" s="46"/>
      <c r="C123" s="35"/>
      <c r="D123" s="36"/>
      <c r="E123" s="37"/>
      <c r="F123" s="38"/>
      <c r="G123" s="38"/>
      <c r="H123" s="39"/>
      <c r="I123" s="40">
        <f t="shared" si="4"/>
        <v>0</v>
      </c>
      <c r="J123" s="41"/>
      <c r="K123" s="41"/>
      <c r="L123" s="42"/>
      <c r="M123" s="3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6" x14ac:dyDescent="0.2">
      <c r="B124" s="46"/>
      <c r="C124" s="35"/>
      <c r="D124" s="36"/>
      <c r="E124" s="37"/>
      <c r="F124" s="38"/>
      <c r="G124" s="38"/>
      <c r="H124" s="39"/>
      <c r="I124" s="40">
        <f t="shared" si="4"/>
        <v>0</v>
      </c>
      <c r="J124" s="41"/>
      <c r="K124" s="41"/>
      <c r="L124" s="42"/>
      <c r="M124" s="37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6" x14ac:dyDescent="0.2">
      <c r="B125" s="46"/>
      <c r="C125" s="35"/>
      <c r="D125" s="36"/>
      <c r="E125" s="37"/>
      <c r="F125" s="38"/>
      <c r="G125" s="38"/>
      <c r="H125" s="39"/>
      <c r="I125" s="40">
        <f t="shared" si="4"/>
        <v>0</v>
      </c>
      <c r="J125" s="41"/>
      <c r="K125" s="41"/>
      <c r="L125" s="42"/>
      <c r="M125" s="37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6" x14ac:dyDescent="0.2">
      <c r="B126" s="46"/>
      <c r="C126" s="35"/>
      <c r="D126" s="36"/>
      <c r="E126" s="37"/>
      <c r="F126" s="38"/>
      <c r="G126" s="38"/>
      <c r="H126" s="39"/>
      <c r="I126" s="40">
        <f t="shared" si="4"/>
        <v>0</v>
      </c>
      <c r="J126" s="41"/>
      <c r="K126" s="41"/>
      <c r="L126" s="42"/>
      <c r="M126" s="37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6" x14ac:dyDescent="0.2">
      <c r="B127" s="46"/>
      <c r="C127" s="35"/>
      <c r="D127" s="36"/>
      <c r="E127" s="37"/>
      <c r="F127" s="38"/>
      <c r="G127" s="38"/>
      <c r="H127" s="39"/>
      <c r="I127" s="40">
        <f t="shared" si="4"/>
        <v>0</v>
      </c>
      <c r="J127" s="41"/>
      <c r="K127" s="41"/>
      <c r="L127" s="42"/>
      <c r="M127" s="37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6" x14ac:dyDescent="0.2">
      <c r="B128" s="46"/>
      <c r="C128" s="35"/>
      <c r="D128" s="36"/>
      <c r="E128" s="37"/>
      <c r="F128" s="38"/>
      <c r="G128" s="38"/>
      <c r="H128" s="39"/>
      <c r="I128" s="40">
        <f t="shared" si="4"/>
        <v>0</v>
      </c>
      <c r="J128" s="41"/>
      <c r="K128" s="41"/>
      <c r="L128" s="42"/>
      <c r="M128" s="37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6" x14ac:dyDescent="0.2">
      <c r="B129" s="46"/>
      <c r="C129" s="35"/>
      <c r="D129" s="36"/>
      <c r="E129" s="37"/>
      <c r="F129" s="38"/>
      <c r="G129" s="38"/>
      <c r="H129" s="39"/>
      <c r="I129" s="40">
        <f t="shared" si="4"/>
        <v>0</v>
      </c>
      <c r="J129" s="41"/>
      <c r="K129" s="41"/>
      <c r="L129" s="42"/>
      <c r="M129" s="37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6" x14ac:dyDescent="0.2">
      <c r="B130" s="46"/>
      <c r="C130" s="35"/>
      <c r="D130" s="36"/>
      <c r="E130" s="37"/>
      <c r="F130" s="38"/>
      <c r="G130" s="38"/>
      <c r="H130" s="39"/>
      <c r="I130" s="40">
        <f t="shared" si="4"/>
        <v>0</v>
      </c>
      <c r="J130" s="41"/>
      <c r="K130" s="41"/>
      <c r="L130" s="42"/>
      <c r="M130" s="37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6" x14ac:dyDescent="0.2">
      <c r="B131" s="46"/>
      <c r="C131" s="35"/>
      <c r="D131" s="36"/>
      <c r="E131" s="37"/>
      <c r="F131" s="38"/>
      <c r="G131" s="38"/>
      <c r="H131" s="39"/>
      <c r="I131" s="40">
        <f t="shared" si="4"/>
        <v>0</v>
      </c>
      <c r="J131" s="41"/>
      <c r="K131" s="41"/>
      <c r="L131" s="42"/>
      <c r="M131" s="37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6" x14ac:dyDescent="0.2">
      <c r="B132" s="46"/>
      <c r="C132" s="35"/>
      <c r="D132" s="36"/>
      <c r="E132" s="37"/>
      <c r="F132" s="38"/>
      <c r="G132" s="38"/>
      <c r="H132" s="39"/>
      <c r="I132" s="40">
        <f t="shared" si="4"/>
        <v>0</v>
      </c>
      <c r="J132" s="41"/>
      <c r="K132" s="41"/>
      <c r="L132" s="42"/>
      <c r="M132" s="37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6" x14ac:dyDescent="0.2">
      <c r="B133" s="46"/>
      <c r="C133" s="35"/>
      <c r="D133" s="36"/>
      <c r="E133" s="37"/>
      <c r="F133" s="38"/>
      <c r="G133" s="38"/>
      <c r="H133" s="39"/>
      <c r="I133" s="40">
        <f t="shared" si="4"/>
        <v>0</v>
      </c>
      <c r="J133" s="41"/>
      <c r="K133" s="41"/>
      <c r="L133" s="42"/>
      <c r="M133" s="37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6" x14ac:dyDescent="0.2">
      <c r="B134" s="46"/>
      <c r="C134" s="35"/>
      <c r="D134" s="36"/>
      <c r="E134" s="37"/>
      <c r="F134" s="38"/>
      <c r="G134" s="38"/>
      <c r="H134" s="39"/>
      <c r="I134" s="40">
        <f t="shared" si="4"/>
        <v>0</v>
      </c>
      <c r="J134" s="41"/>
      <c r="K134" s="41"/>
      <c r="L134" s="42"/>
      <c r="M134" s="37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6" x14ac:dyDescent="0.2">
      <c r="B135" s="46"/>
      <c r="C135" s="35"/>
      <c r="D135" s="36"/>
      <c r="E135" s="37"/>
      <c r="F135" s="38"/>
      <c r="G135" s="38"/>
      <c r="H135" s="39"/>
      <c r="I135" s="40">
        <f t="shared" si="4"/>
        <v>0</v>
      </c>
      <c r="J135" s="41"/>
      <c r="K135" s="41"/>
      <c r="L135" s="42"/>
      <c r="M135" s="37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6" x14ac:dyDescent="0.2">
      <c r="B136" s="46"/>
      <c r="C136" s="35"/>
      <c r="D136" s="36"/>
      <c r="E136" s="37"/>
      <c r="F136" s="38"/>
      <c r="G136" s="38"/>
      <c r="H136" s="39"/>
      <c r="I136" s="40">
        <f t="shared" si="4"/>
        <v>0</v>
      </c>
      <c r="J136" s="41"/>
      <c r="K136" s="41"/>
      <c r="L136" s="42"/>
      <c r="M136" s="37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6" x14ac:dyDescent="0.2">
      <c r="B137" s="46"/>
      <c r="C137" s="35"/>
      <c r="D137" s="36"/>
      <c r="E137" s="37"/>
      <c r="F137" s="38"/>
      <c r="G137" s="38"/>
      <c r="H137" s="39"/>
      <c r="I137" s="40">
        <f t="shared" si="4"/>
        <v>0</v>
      </c>
      <c r="J137" s="41"/>
      <c r="K137" s="41"/>
      <c r="L137" s="42"/>
      <c r="M137" s="37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6" x14ac:dyDescent="0.2">
      <c r="B138" s="46"/>
      <c r="C138" s="35"/>
      <c r="D138" s="36"/>
      <c r="E138" s="37"/>
      <c r="F138" s="38"/>
      <c r="G138" s="38"/>
      <c r="H138" s="39"/>
      <c r="I138" s="40">
        <f t="shared" si="4"/>
        <v>0</v>
      </c>
      <c r="J138" s="41"/>
      <c r="K138" s="41"/>
      <c r="L138" s="42"/>
      <c r="M138" s="37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6" x14ac:dyDescent="0.2">
      <c r="B139" s="46"/>
      <c r="C139" s="35"/>
      <c r="D139" s="36"/>
      <c r="E139" s="37"/>
      <c r="F139" s="38"/>
      <c r="G139" s="38"/>
      <c r="H139" s="39"/>
      <c r="I139" s="40">
        <f t="shared" si="4"/>
        <v>0</v>
      </c>
      <c r="J139" s="41"/>
      <c r="K139" s="41"/>
      <c r="L139" s="42"/>
      <c r="M139" s="37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6" x14ac:dyDescent="0.2">
      <c r="B140" s="46"/>
      <c r="C140" s="35"/>
      <c r="D140" s="36"/>
      <c r="E140" s="37"/>
      <c r="F140" s="38"/>
      <c r="G140" s="38"/>
      <c r="H140" s="39"/>
      <c r="I140" s="40">
        <f t="shared" si="4"/>
        <v>0</v>
      </c>
      <c r="J140" s="41"/>
      <c r="K140" s="41"/>
      <c r="L140" s="42"/>
      <c r="M140" s="37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6" x14ac:dyDescent="0.2">
      <c r="B141" s="46"/>
      <c r="C141" s="35"/>
      <c r="D141" s="36"/>
      <c r="E141" s="37"/>
      <c r="F141" s="38"/>
      <c r="G141" s="38"/>
      <c r="H141" s="39"/>
      <c r="I141" s="40">
        <f t="shared" si="4"/>
        <v>0</v>
      </c>
      <c r="J141" s="41"/>
      <c r="K141" s="41"/>
      <c r="L141" s="42"/>
      <c r="M141" s="37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6" x14ac:dyDescent="0.2">
      <c r="B142" s="46"/>
      <c r="C142" s="35"/>
      <c r="D142" s="36"/>
      <c r="E142" s="37"/>
      <c r="F142" s="38"/>
      <c r="G142" s="38"/>
      <c r="H142" s="39"/>
      <c r="I142" s="40">
        <f t="shared" si="4"/>
        <v>0</v>
      </c>
      <c r="J142" s="41"/>
      <c r="K142" s="41"/>
      <c r="L142" s="42"/>
      <c r="M142" s="37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6" x14ac:dyDescent="0.2">
      <c r="B143" s="46"/>
      <c r="C143" s="35"/>
      <c r="D143" s="36"/>
      <c r="E143" s="37"/>
      <c r="F143" s="38"/>
      <c r="G143" s="38"/>
      <c r="H143" s="39"/>
      <c r="I143" s="40">
        <f t="shared" si="4"/>
        <v>0</v>
      </c>
      <c r="J143" s="41"/>
      <c r="K143" s="41"/>
      <c r="L143" s="42"/>
      <c r="M143" s="37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6" x14ac:dyDescent="0.2">
      <c r="B144" s="46"/>
      <c r="C144" s="35"/>
      <c r="D144" s="36"/>
      <c r="E144" s="37"/>
      <c r="F144" s="38"/>
      <c r="G144" s="38"/>
      <c r="H144" s="39"/>
      <c r="I144" s="40">
        <f t="shared" si="4"/>
        <v>0</v>
      </c>
      <c r="J144" s="41"/>
      <c r="K144" s="41"/>
      <c r="L144" s="42"/>
      <c r="M144" s="37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6" x14ac:dyDescent="0.2">
      <c r="B145" s="46"/>
      <c r="C145" s="35"/>
      <c r="D145" s="36"/>
      <c r="E145" s="37"/>
      <c r="F145" s="38"/>
      <c r="G145" s="38"/>
      <c r="H145" s="39"/>
      <c r="I145" s="40">
        <f t="shared" si="4"/>
        <v>0</v>
      </c>
      <c r="J145" s="41"/>
      <c r="K145" s="41"/>
      <c r="L145" s="42"/>
      <c r="M145" s="37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6" x14ac:dyDescent="0.2">
      <c r="B146" s="46"/>
      <c r="C146" s="35"/>
      <c r="D146" s="36"/>
      <c r="E146" s="37"/>
      <c r="F146" s="38"/>
      <c r="G146" s="38"/>
      <c r="H146" s="39"/>
      <c r="I146" s="40">
        <f t="shared" si="4"/>
        <v>0</v>
      </c>
      <c r="J146" s="41"/>
      <c r="K146" s="41"/>
      <c r="L146" s="42"/>
      <c r="M146" s="37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6" x14ac:dyDescent="0.2">
      <c r="B147" s="46"/>
      <c r="C147" s="35"/>
      <c r="D147" s="36"/>
      <c r="E147" s="37"/>
      <c r="F147" s="38"/>
      <c r="G147" s="38"/>
      <c r="H147" s="39"/>
      <c r="I147" s="40">
        <f t="shared" si="4"/>
        <v>0</v>
      </c>
      <c r="J147" s="41"/>
      <c r="K147" s="41"/>
      <c r="L147" s="42"/>
      <c r="M147" s="37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6" x14ac:dyDescent="0.2">
      <c r="B148" s="46"/>
      <c r="C148" s="35"/>
      <c r="D148" s="36"/>
      <c r="E148" s="37"/>
      <c r="F148" s="38"/>
      <c r="G148" s="38"/>
      <c r="H148" s="39"/>
      <c r="I148" s="40">
        <f t="shared" si="4"/>
        <v>0</v>
      </c>
      <c r="J148" s="41"/>
      <c r="K148" s="41"/>
      <c r="L148" s="42"/>
      <c r="M148" s="37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6" x14ac:dyDescent="0.2">
      <c r="B149" s="46"/>
      <c r="C149" s="35"/>
      <c r="D149" s="36"/>
      <c r="E149" s="37"/>
      <c r="F149" s="38"/>
      <c r="G149" s="38"/>
      <c r="H149" s="39"/>
      <c r="I149" s="40">
        <f t="shared" si="4"/>
        <v>0</v>
      </c>
      <c r="J149" s="41"/>
      <c r="K149" s="41"/>
      <c r="L149" s="42"/>
      <c r="M149" s="37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6" x14ac:dyDescent="0.2">
      <c r="B150" s="46"/>
      <c r="C150" s="35"/>
      <c r="D150" s="36"/>
      <c r="E150" s="37"/>
      <c r="F150" s="38"/>
      <c r="G150" s="38"/>
      <c r="H150" s="39"/>
      <c r="I150" s="40">
        <f t="shared" si="4"/>
        <v>0</v>
      </c>
      <c r="J150" s="41"/>
      <c r="K150" s="41"/>
      <c r="L150" s="42"/>
      <c r="M150" s="37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6" x14ac:dyDescent="0.2">
      <c r="B151" s="46"/>
      <c r="C151" s="35"/>
      <c r="D151" s="36"/>
      <c r="E151" s="37"/>
      <c r="F151" s="38"/>
      <c r="G151" s="38"/>
      <c r="H151" s="39"/>
      <c r="I151" s="40">
        <f t="shared" si="4"/>
        <v>0</v>
      </c>
      <c r="J151" s="41"/>
      <c r="K151" s="41"/>
      <c r="L151" s="42"/>
      <c r="M151" s="37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6" x14ac:dyDescent="0.2">
      <c r="B152" s="46"/>
      <c r="C152" s="35"/>
      <c r="D152" s="36"/>
      <c r="E152" s="37"/>
      <c r="F152" s="38"/>
      <c r="G152" s="38"/>
      <c r="H152" s="39"/>
      <c r="I152" s="40">
        <f t="shared" si="4"/>
        <v>0</v>
      </c>
      <c r="J152" s="41"/>
      <c r="K152" s="41"/>
      <c r="L152" s="42"/>
      <c r="M152" s="37"/>
    </row>
    <row r="153" spans="2:25" ht="16" x14ac:dyDescent="0.2">
      <c r="B153" s="46"/>
      <c r="C153" s="35"/>
      <c r="D153" s="36"/>
      <c r="E153" s="37"/>
      <c r="F153" s="38"/>
      <c r="G153" s="38"/>
      <c r="H153" s="39"/>
      <c r="I153" s="40">
        <f t="shared" si="4"/>
        <v>0</v>
      </c>
      <c r="J153" s="41"/>
      <c r="K153" s="41"/>
      <c r="L153" s="42"/>
      <c r="M153" s="37"/>
    </row>
    <row r="154" spans="2:25" ht="16" x14ac:dyDescent="0.2">
      <c r="B154" s="46"/>
      <c r="C154" s="35"/>
      <c r="D154" s="36"/>
      <c r="E154" s="37"/>
      <c r="F154" s="38"/>
      <c r="G154" s="38"/>
      <c r="H154" s="39"/>
      <c r="I154" s="40">
        <f t="shared" si="4"/>
        <v>0</v>
      </c>
      <c r="J154" s="41"/>
      <c r="K154" s="41"/>
      <c r="L154" s="42"/>
      <c r="M154" s="37"/>
    </row>
    <row r="155" spans="2:25" ht="16" x14ac:dyDescent="0.2">
      <c r="B155" s="46"/>
      <c r="C155" s="35"/>
      <c r="D155" s="36"/>
      <c r="E155" s="37"/>
      <c r="F155" s="38"/>
      <c r="G155" s="38"/>
      <c r="H155" s="39"/>
      <c r="I155" s="40">
        <f t="shared" si="4"/>
        <v>0</v>
      </c>
      <c r="J155" s="41"/>
      <c r="K155" s="41"/>
      <c r="L155" s="42"/>
      <c r="M155" s="37"/>
    </row>
    <row r="156" spans="2:25" ht="16" x14ac:dyDescent="0.2">
      <c r="B156" s="46"/>
      <c r="C156" s="35"/>
      <c r="D156" s="36"/>
      <c r="E156" s="37"/>
      <c r="F156" s="38"/>
      <c r="G156" s="38"/>
      <c r="H156" s="39"/>
      <c r="I156" s="40">
        <f t="shared" si="4"/>
        <v>0</v>
      </c>
      <c r="J156" s="41"/>
      <c r="K156" s="41"/>
      <c r="L156" s="42"/>
      <c r="M156" s="37"/>
    </row>
    <row r="157" spans="2:25" ht="16" x14ac:dyDescent="0.2">
      <c r="B157" s="46"/>
      <c r="C157" s="35"/>
      <c r="D157" s="36"/>
      <c r="E157" s="37"/>
      <c r="F157" s="38"/>
      <c r="G157" s="38"/>
      <c r="H157" s="39"/>
      <c r="I157" s="40">
        <f t="shared" si="4"/>
        <v>0</v>
      </c>
      <c r="J157" s="41"/>
      <c r="K157" s="41"/>
      <c r="L157" s="42"/>
      <c r="M157" s="37"/>
    </row>
    <row r="158" spans="2:25" ht="16" x14ac:dyDescent="0.2">
      <c r="B158" s="46"/>
      <c r="C158" s="35"/>
      <c r="D158" s="36"/>
      <c r="E158" s="37"/>
      <c r="F158" s="38"/>
      <c r="G158" s="38"/>
      <c r="H158" s="39"/>
      <c r="I158" s="40">
        <f t="shared" si="4"/>
        <v>0</v>
      </c>
      <c r="J158" s="41"/>
      <c r="K158" s="41"/>
      <c r="L158" s="42"/>
      <c r="M158" s="37"/>
    </row>
    <row r="159" spans="2:25" ht="16" x14ac:dyDescent="0.2">
      <c r="B159" s="46"/>
      <c r="C159" s="35"/>
      <c r="D159" s="36"/>
      <c r="E159" s="37"/>
      <c r="F159" s="38"/>
      <c r="G159" s="38"/>
      <c r="H159" s="39"/>
      <c r="I159" s="40">
        <f t="shared" si="4"/>
        <v>0</v>
      </c>
      <c r="J159" s="41"/>
      <c r="K159" s="41"/>
      <c r="L159" s="42"/>
      <c r="M159" s="37"/>
    </row>
    <row r="160" spans="2:25" ht="16" x14ac:dyDescent="0.2">
      <c r="B160" s="46"/>
      <c r="C160" s="35"/>
      <c r="D160" s="36"/>
      <c r="E160" s="37"/>
      <c r="F160" s="38"/>
      <c r="G160" s="38"/>
      <c r="H160" s="39"/>
      <c r="I160" s="40">
        <f t="shared" si="4"/>
        <v>0</v>
      </c>
      <c r="J160" s="41"/>
      <c r="K160" s="41"/>
      <c r="L160" s="42"/>
      <c r="M160" s="37"/>
    </row>
    <row r="161" spans="2:13" ht="16" x14ac:dyDescent="0.2">
      <c r="B161" s="46"/>
      <c r="C161" s="35"/>
      <c r="D161" s="36"/>
      <c r="E161" s="37"/>
      <c r="F161" s="38"/>
      <c r="G161" s="38"/>
      <c r="H161" s="39"/>
      <c r="I161" s="40">
        <f t="shared" si="4"/>
        <v>0</v>
      </c>
      <c r="J161" s="41"/>
      <c r="K161" s="41"/>
      <c r="L161" s="42"/>
      <c r="M161" s="37"/>
    </row>
    <row r="162" spans="2:13" ht="16" x14ac:dyDescent="0.2">
      <c r="B162" s="46"/>
      <c r="C162" s="35"/>
      <c r="D162" s="36"/>
      <c r="E162" s="37"/>
      <c r="F162" s="38"/>
      <c r="G162" s="38"/>
      <c r="H162" s="39"/>
      <c r="I162" s="40">
        <f t="shared" si="4"/>
        <v>0</v>
      </c>
      <c r="J162" s="41"/>
      <c r="K162" s="41"/>
      <c r="L162" s="42"/>
      <c r="M162" s="37"/>
    </row>
    <row r="163" spans="2:13" ht="16" x14ac:dyDescent="0.2">
      <c r="B163" s="46"/>
      <c r="C163" s="35"/>
      <c r="D163" s="36"/>
      <c r="E163" s="37"/>
      <c r="F163" s="38"/>
      <c r="G163" s="38"/>
      <c r="H163" s="39"/>
      <c r="I163" s="40">
        <f t="shared" si="4"/>
        <v>0</v>
      </c>
      <c r="J163" s="41"/>
      <c r="K163" s="41"/>
      <c r="L163" s="42"/>
      <c r="M163" s="37"/>
    </row>
    <row r="164" spans="2:13" ht="16" x14ac:dyDescent="0.2">
      <c r="B164" s="46"/>
      <c r="C164" s="35"/>
      <c r="D164" s="36"/>
      <c r="E164" s="37"/>
      <c r="F164" s="38"/>
      <c r="G164" s="38"/>
      <c r="H164" s="39"/>
      <c r="I164" s="40">
        <f t="shared" si="4"/>
        <v>0</v>
      </c>
      <c r="J164" s="41"/>
      <c r="K164" s="41"/>
      <c r="L164" s="42"/>
      <c r="M164" s="37"/>
    </row>
    <row r="165" spans="2:13" ht="16" x14ac:dyDescent="0.2">
      <c r="B165" s="46"/>
      <c r="C165" s="35"/>
      <c r="D165" s="36"/>
      <c r="E165" s="37"/>
      <c r="F165" s="38"/>
      <c r="G165" s="38"/>
      <c r="H165" s="39"/>
      <c r="I165" s="40">
        <f t="shared" si="4"/>
        <v>0</v>
      </c>
      <c r="J165" s="41"/>
      <c r="K165" s="41"/>
      <c r="L165" s="42"/>
      <c r="M165" s="37"/>
    </row>
    <row r="166" spans="2:13" ht="16" x14ac:dyDescent="0.2">
      <c r="B166" s="46"/>
      <c r="C166" s="35"/>
      <c r="D166" s="36"/>
      <c r="E166" s="37"/>
      <c r="F166" s="38"/>
      <c r="G166" s="38"/>
      <c r="H166" s="39"/>
      <c r="I166" s="40">
        <f t="shared" ref="I166:I167" si="5">SUM(J166:L166)</f>
        <v>0</v>
      </c>
      <c r="J166" s="41"/>
      <c r="K166" s="41"/>
      <c r="L166" s="42"/>
      <c r="M166" s="37"/>
    </row>
    <row r="167" spans="2:13" ht="16" x14ac:dyDescent="0.2">
      <c r="B167" s="46"/>
      <c r="C167" s="35"/>
      <c r="D167" s="36"/>
      <c r="E167" s="37"/>
      <c r="F167" s="38"/>
      <c r="G167" s="38"/>
      <c r="H167" s="39"/>
      <c r="I167" s="40">
        <f t="shared" si="5"/>
        <v>0</v>
      </c>
      <c r="J167" s="41"/>
      <c r="K167" s="41"/>
      <c r="L167" s="42"/>
      <c r="M167" s="37"/>
    </row>
  </sheetData>
  <dataValidations count="1">
    <dataValidation type="list" allowBlank="1" showInputMessage="1" showErrorMessage="1" sqref="E6:E167" xr:uid="{2B82B1DC-F809-0644-8544-6B2246CD2577}">
      <formula1>$A$65:$A$66</formula1>
    </dataValidation>
  </dataValidation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Roll &amp; Unit 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Padron</dc:creator>
  <cp:lastModifiedBy>Camilo Padron</cp:lastModifiedBy>
  <dcterms:created xsi:type="dcterms:W3CDTF">2019-06-11T18:28:11Z</dcterms:created>
  <dcterms:modified xsi:type="dcterms:W3CDTF">2019-06-11T18:29:26Z</dcterms:modified>
</cp:coreProperties>
</file>